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345" windowHeight="9330" tabRatio="595" activeTab="0"/>
  </bookViews>
  <sheets>
    <sheet name="Prioritized" sheetId="1" r:id="rId1"/>
  </sheets>
  <definedNames>
    <definedName name="_xlnm.Print_Area" localSheetId="0">'Prioritized'!$A$1:$S$224</definedName>
  </definedNames>
  <calcPr fullCalcOnLoad="1"/>
</workbook>
</file>

<file path=xl/sharedStrings.xml><?xml version="1.0" encoding="utf-8"?>
<sst xmlns="http://schemas.openxmlformats.org/spreadsheetml/2006/main" count="1606" uniqueCount="508">
  <si>
    <t>Format</t>
  </si>
  <si>
    <t>Priority</t>
  </si>
  <si>
    <t>Frequency</t>
  </si>
  <si>
    <t>level 1B original from Satellite Operator</t>
  </si>
  <si>
    <t>Geotiff</t>
  </si>
  <si>
    <t>P1</t>
  </si>
  <si>
    <t>15 – 30 minutes</t>
  </si>
  <si>
    <t>Real time</t>
  </si>
  <si>
    <t>tiff image low resolution</t>
  </si>
  <si>
    <t>30 minutes</t>
  </si>
  <si>
    <t>level 1b original from satellite operator</t>
  </si>
  <si>
    <t>2 hours</t>
  </si>
  <si>
    <t>level 1b, original from satellite operator</t>
  </si>
  <si>
    <t>3 hours</t>
  </si>
  <si>
    <t>Global operational LEO  sounding</t>
  </si>
  <si>
    <t>1 hour</t>
  </si>
  <si>
    <t>netcdf</t>
  </si>
  <si>
    <t>daily</t>
  </si>
  <si>
    <t>image tiff – low resolution</t>
  </si>
  <si>
    <t>Synoptic analysis</t>
  </si>
  <si>
    <t>3.5 days</t>
  </si>
  <si>
    <t>Global Radio-occultation sounding</t>
  </si>
  <si>
    <t>6  hour</t>
  </si>
  <si>
    <t>Regional Cloud analysis</t>
  </si>
  <si>
    <t>Warning</t>
  </si>
  <si>
    <t>daily – when it is detected</t>
  </si>
  <si>
    <t>P2</t>
  </si>
  <si>
    <t>Real Time</t>
  </si>
  <si>
    <t>2 hour</t>
  </si>
  <si>
    <t>6 hours</t>
  </si>
  <si>
    <t>level 1C, original from satellite operator</t>
  </si>
  <si>
    <t>Global LEO Scatterometer sensors</t>
  </si>
  <si>
    <t>Synoptic analysis and applications</t>
  </si>
  <si>
    <t>Product and Image generation.             Assimilation</t>
  </si>
  <si>
    <t>Product generation. Assimilation</t>
  </si>
  <si>
    <t>Product generation Assimilation</t>
  </si>
  <si>
    <t>Retrieval altimetry  level 2</t>
  </si>
  <si>
    <t>Retrieval altimetry           ASCII</t>
  </si>
  <si>
    <t>(one granule)</t>
  </si>
  <si>
    <t>image size</t>
  </si>
  <si>
    <t>(granule)</t>
  </si>
  <si>
    <t>Size                      (kB)</t>
  </si>
  <si>
    <t>15 - 30 minutes</t>
  </si>
  <si>
    <t>Level 1b, original from satellite operator</t>
  </si>
  <si>
    <t>three images</t>
  </si>
  <si>
    <t>Product generation</t>
  </si>
  <si>
    <t>every 15 days</t>
  </si>
  <si>
    <t>GOES E and W</t>
  </si>
  <si>
    <t>(three granules</t>
  </si>
  <si>
    <t>(5 satellites)</t>
  </si>
  <si>
    <t xml:space="preserve"> (5 satellites)</t>
  </si>
  <si>
    <t>P3</t>
  </si>
  <si>
    <t>Timeliness (min)</t>
  </si>
  <si>
    <t>Warning (+Synoptic analysis)</t>
  </si>
  <si>
    <t>GEO sounding over other regions</t>
  </si>
  <si>
    <t>Cloud Top Pressure</t>
  </si>
  <si>
    <t>South Am region, mosaic</t>
  </si>
  <si>
    <t>level L1b (HDF)</t>
  </si>
  <si>
    <t>(15 granules)</t>
  </si>
  <si>
    <t>one satellite</t>
  </si>
  <si>
    <t>Bufr</t>
  </si>
  <si>
    <t>ASCII – time, latitude and longitude(CAP)</t>
  </si>
  <si>
    <t>ASCII (CAP)</t>
  </si>
  <si>
    <t>Assimilation</t>
  </si>
  <si>
    <t>every 30 minutes</t>
  </si>
  <si>
    <t>four images (4 channels)</t>
  </si>
  <si>
    <t xml:space="preserve">1)Product and Image generation. </t>
  </si>
  <si>
    <t xml:space="preserve">3 images </t>
  </si>
  <si>
    <t xml:space="preserve"> Assimilation</t>
  </si>
  <si>
    <t xml:space="preserve">Geotiff </t>
  </si>
  <si>
    <t xml:space="preserve">Product and Image generation.             </t>
  </si>
  <si>
    <t>tiff image</t>
  </si>
  <si>
    <t>GOES imagery from other regions</t>
  </si>
  <si>
    <t xml:space="preserve">  Low,middle, and high level.        Low resolution.</t>
  </si>
  <si>
    <t>Tiff mage</t>
  </si>
  <si>
    <t xml:space="preserve"> From IR, WV, VIS and 3.9 Retrieval zonal, meridional, height and quality indicator</t>
  </si>
  <si>
    <t>Retrieval zonal, meridional, height and quality indicator</t>
  </si>
  <si>
    <t xml:space="preserve">Tiff image </t>
  </si>
  <si>
    <t>Low resolution. Retrieval zonal, meridional, height and quality indicator</t>
  </si>
  <si>
    <t>Global Wind vectors from GEO</t>
  </si>
  <si>
    <t xml:space="preserve">  From IR, WV, VIS and 3.9 channels.                                  Retrieval zonal, meridional, height and quality indicator</t>
  </si>
  <si>
    <t>Global</t>
  </si>
  <si>
    <t xml:space="preserve"> (full spatial resolution)</t>
  </si>
  <si>
    <t>GEO sounding channels over the Region</t>
  </si>
  <si>
    <t>Regional LEO MW Imagery for precipitation</t>
  </si>
  <si>
    <t>Regional Data Operational LEO</t>
  </si>
  <si>
    <t xml:space="preserve"> (2 hour forecasts based on GOES satellite data) - Regional Coverage</t>
  </si>
  <si>
    <t>Rainfall Nowcasting</t>
  </si>
  <si>
    <t>Total Precipitable Water</t>
  </si>
  <si>
    <t>Lightning Discharge Images</t>
  </si>
  <si>
    <t xml:space="preserve">Stability index </t>
  </si>
  <si>
    <t>GEO Fire detection</t>
  </si>
  <si>
    <t xml:space="preserve">LEO Fire detection </t>
  </si>
  <si>
    <t>Cloud Classification</t>
  </si>
  <si>
    <t>(SAR) images</t>
  </si>
  <si>
    <t xml:space="preserve">Synthetic Aperture Radar </t>
  </si>
  <si>
    <t xml:space="preserve">Number  of Days without Rain  </t>
  </si>
  <si>
    <t xml:space="preserve">Ultra Violet Index           </t>
  </si>
  <si>
    <t xml:space="preserve">Land Surface temperature   </t>
  </si>
  <si>
    <t>VIS to IR imagery Regional Data –(MODIS)</t>
  </si>
  <si>
    <t xml:space="preserve">Oceanic chlorophyll   </t>
  </si>
  <si>
    <t>Surface Solar and Earth radiation</t>
  </si>
  <si>
    <t xml:space="preserve">Ice and snow extent     </t>
  </si>
  <si>
    <t xml:space="preserve">Ozone </t>
  </si>
  <si>
    <t>1 Km NOAA/MODIS</t>
  </si>
  <si>
    <t xml:space="preserve"> Fog</t>
  </si>
  <si>
    <t>GEO satellite, channel VIS, WV, IR,    Resolution 4km</t>
  </si>
  <si>
    <t xml:space="preserve"> GEO satellite, channel IR                          Resolution 4km</t>
  </si>
  <si>
    <t>GEO satellite, other channels</t>
  </si>
  <si>
    <t>GEO satellite, channel VIS, WV, IR. Resolution 4km</t>
  </si>
  <si>
    <t>GEO satellite, channel VIS, WV, IR. Resolution 12km</t>
  </si>
  <si>
    <t xml:space="preserve"> GEO satellite, other channels</t>
  </si>
  <si>
    <t>GOES imagery over the Region - A</t>
  </si>
  <si>
    <t>GOES imagery over the Region - B</t>
  </si>
  <si>
    <t>GOES imagery over the Region - C</t>
  </si>
  <si>
    <t xml:space="preserve">Regional Wind vectors from GEO - A  </t>
  </si>
  <si>
    <t xml:space="preserve">Regional Wind vectors from GEO - B </t>
  </si>
  <si>
    <t>BUFR</t>
  </si>
  <si>
    <t>Product generation. Synoptic analysis Assimilation</t>
  </si>
  <si>
    <t>POLAR</t>
  </si>
  <si>
    <t>Synoptic analysis  Assimilation</t>
  </si>
  <si>
    <t>Polar regions Wind vectors from LEO - A</t>
  </si>
  <si>
    <t>Polar regions Wind vectors from LEO - B</t>
  </si>
  <si>
    <t>Global hyperspectral Sounding</t>
  </si>
  <si>
    <t>(level 1c data in BUFR)</t>
  </si>
  <si>
    <t xml:space="preserve"> (operational and R&amp;O), (Ex: NOAA, DMSP and METOp)</t>
  </si>
  <si>
    <t xml:space="preserve"> 3.9, 10 and 11u channels             Full resolution imagery  (NOAA-METOP – FY)</t>
  </si>
  <si>
    <t>SST - A</t>
  </si>
  <si>
    <t xml:space="preserve">SST - B               </t>
  </si>
  <si>
    <t>Turbulence</t>
  </si>
  <si>
    <t>R&amp;O LEO Imagery</t>
  </si>
  <si>
    <t xml:space="preserve"> BUFR</t>
  </si>
  <si>
    <t>Retrieval Winds</t>
  </si>
  <si>
    <t>Ocean surface altimetry - A</t>
  </si>
  <si>
    <t xml:space="preserve"> Ocean surface altimetry - B</t>
  </si>
  <si>
    <t>Regional (Atlantic and Pacific) LEO satellite altimeter sensor</t>
  </si>
  <si>
    <t>Global LEO satellite altimeter sensor</t>
  </si>
  <si>
    <t>Global LEO satellite - Modis</t>
  </si>
  <si>
    <t>Regionall LEO satellite - NOAA</t>
  </si>
  <si>
    <t>SAM</t>
  </si>
  <si>
    <t>Special Sensor Microwave Imager/Sounder (DMSP/SSMIS)</t>
  </si>
  <si>
    <t>Vegetation index - A</t>
  </si>
  <si>
    <t>Vegetation index - B</t>
  </si>
  <si>
    <t>Global LEO satellite      (VGT and Modis)</t>
  </si>
  <si>
    <t>MSG imagery over the Region - C</t>
  </si>
  <si>
    <t xml:space="preserve"> full disk      one channel</t>
  </si>
  <si>
    <t xml:space="preserve"> to be defined</t>
  </si>
  <si>
    <t>to be defined</t>
  </si>
  <si>
    <t xml:space="preserve">Regional Precipitation </t>
  </si>
  <si>
    <t>Regional Rainfall Satellite</t>
  </si>
  <si>
    <t>Rainfall Satellite (based on GOES satellite data)</t>
  </si>
  <si>
    <t>Global LEO satellite  - 50km</t>
  </si>
  <si>
    <t>Regional LEO satellite</t>
  </si>
  <si>
    <t xml:space="preserve"> GOES Imagery</t>
  </si>
  <si>
    <t>Regional               GOES Imagery</t>
  </si>
  <si>
    <t>Regional GOES Imagery</t>
  </si>
  <si>
    <t>Global GOES Imagery</t>
  </si>
  <si>
    <t>Regional GEO satellite and lightning detector network</t>
  </si>
  <si>
    <t>From forecast  model</t>
  </si>
  <si>
    <t xml:space="preserve"> (from GOES satellite) - </t>
  </si>
  <si>
    <t xml:space="preserve"> (mosaics form NOAA, accumulated spots)  -  </t>
  </si>
  <si>
    <t>Soil moisture - B</t>
  </si>
  <si>
    <t>Soil moisture - A</t>
  </si>
  <si>
    <t>Regional LEO satellite    (AQUA/AMSR-E)</t>
  </si>
  <si>
    <t>Regional LEO and GEO satellites</t>
  </si>
  <si>
    <t xml:space="preserve">Regional GEO satellite </t>
  </si>
  <si>
    <t>MSG imagery over the Region  -  A</t>
  </si>
  <si>
    <t>MSG imagery over the Region  -  B</t>
  </si>
  <si>
    <t>One ch/ additional GEO Sat.</t>
  </si>
  <si>
    <t xml:space="preserve">GOES (+1ch South America)  </t>
  </si>
  <si>
    <t>Ascii CAP</t>
  </si>
  <si>
    <t>Volcanic ash - A</t>
  </si>
  <si>
    <t>Volcanic ash - B</t>
  </si>
  <si>
    <t>10 days</t>
  </si>
  <si>
    <t>29a</t>
  </si>
  <si>
    <t xml:space="preserve"> HDF </t>
  </si>
  <si>
    <t xml:space="preserve">Product generation. </t>
  </si>
  <si>
    <t>33a</t>
  </si>
  <si>
    <t xml:space="preserve">HDF </t>
  </si>
  <si>
    <t xml:space="preserve">Assimilation </t>
  </si>
  <si>
    <t>38a</t>
  </si>
  <si>
    <t>51a</t>
  </si>
  <si>
    <t xml:space="preserve"> HDF</t>
  </si>
  <si>
    <t xml:space="preserve">Retrieval profiles       </t>
  </si>
  <si>
    <t xml:space="preserve">RARS Hyperspectral (IASI and CrIS)                               </t>
  </si>
  <si>
    <t>one pass</t>
  </si>
  <si>
    <t xml:space="preserve">RARS Data            (NOAA / METOp)         </t>
  </si>
  <si>
    <t xml:space="preserve">SST - C           </t>
  </si>
  <si>
    <t>Global Cloud analysis - B</t>
  </si>
  <si>
    <t>Global Cloud analysis - A</t>
  </si>
  <si>
    <t xml:space="preserve">Soil moisture - C </t>
  </si>
  <si>
    <t>37a</t>
  </si>
  <si>
    <t xml:space="preserve">level 2 </t>
  </si>
  <si>
    <t>level 2</t>
  </si>
  <si>
    <t>Regional LEO satellite    (ASCAT, SMOS, SMAP)</t>
  </si>
  <si>
    <t>(sensor SBUV/2, GOME).</t>
  </si>
  <si>
    <t>Level 2</t>
  </si>
  <si>
    <t>60N, 60S, 60W, 60E</t>
  </si>
  <si>
    <t>15N, 37S, 71W, 25E</t>
  </si>
  <si>
    <t>30N, 30S, 50W, 50E</t>
  </si>
  <si>
    <t>Vegetation index - C</t>
  </si>
  <si>
    <t>six channels compress</t>
  </si>
  <si>
    <t>NOTES:</t>
  </si>
  <si>
    <t>1) The Timeliness is the maximun time to broadcasting a product once available in the uplinker server;</t>
  </si>
  <si>
    <t>3)  The sizes given in column "Size" refers to the total number of images indicated by "size comment", whenever this latter is explicit;</t>
  </si>
  <si>
    <t>4) Priority scale:</t>
  </si>
  <si>
    <t xml:space="preserve">       P1 - assigned most to regional products considered of highest importance to be broadcast;</t>
  </si>
  <si>
    <t xml:space="preserve">       P2 - assigned most to global products next in priority; </t>
  </si>
  <si>
    <t xml:space="preserve">       P3 - assigned to products considered important, but not yet foreseen for operational use in short term, or considered less important.</t>
  </si>
  <si>
    <r>
      <t xml:space="preserve">2) " </t>
    </r>
    <r>
      <rPr>
        <i/>
        <sz val="8"/>
        <rFont val="Arial"/>
        <family val="2"/>
      </rPr>
      <t>Product Name</t>
    </r>
    <r>
      <rPr>
        <sz val="8"/>
        <rFont val="Arial"/>
        <family val="2"/>
      </rPr>
      <t xml:space="preserve"> - A, B, C ": this letters are being used only to differentiate similar products(same name) associated to different regions or to different formats, and/or data characteristics;</t>
    </r>
  </si>
  <si>
    <t>NOAA NESDIS</t>
  </si>
  <si>
    <t>INPE</t>
  </si>
  <si>
    <t>EUMETSAT</t>
  </si>
  <si>
    <t>projection</t>
  </si>
  <si>
    <t>GOES images, channel VIS, WV, IR, Resolution 4km/ rectangular projection</t>
  </si>
  <si>
    <t>LRIT</t>
  </si>
  <si>
    <t>EUMETCast-Americas</t>
  </si>
  <si>
    <t>3AM (full disk)</t>
  </si>
  <si>
    <t>Hourly</t>
  </si>
  <si>
    <t>INFORMATION FROM PROVIDERS</t>
  </si>
  <si>
    <t>USER REQUIREMENTS</t>
  </si>
  <si>
    <t>GOES images, channel VIS, WV, IR, Resolution 4km</t>
  </si>
  <si>
    <t>Level 1B original from Satellite Operator (Binary)</t>
  </si>
  <si>
    <t>3 images</t>
  </si>
  <si>
    <t>JPEG Image</t>
  </si>
  <si>
    <t>GOES images, Channel IR, Resolution 4km/ rectangular projection</t>
  </si>
  <si>
    <t>SCA</t>
  </si>
  <si>
    <t>1 image</t>
  </si>
  <si>
    <t>GOES images, channel VIS, WV, NIR, IR,4km/ rectangular projection</t>
  </si>
  <si>
    <t>60 minutes</t>
  </si>
  <si>
    <t>4 images</t>
  </si>
  <si>
    <t>GOES images, derived from channel IR, Resolution 4km/ rectangular projection</t>
  </si>
  <si>
    <t>GOES images,  derived from channel IR, Resolution 4km/ rectangular projection</t>
  </si>
  <si>
    <t>Lightning occurence information collected by RINDAT ground network</t>
  </si>
  <si>
    <t>Mosaics from NOAA 3.74 um thermal band ascending passes</t>
  </si>
  <si>
    <t>TMPA NASA product derived from several satellite inputs combined with PCD´s (CoSh)</t>
  </si>
  <si>
    <t>Ozone concentration from NCEP/NOAA analysis and GOES imagery</t>
  </si>
  <si>
    <t>PNG Image</t>
  </si>
  <si>
    <t>GOES imagery</t>
  </si>
  <si>
    <t>GEONETCast Americas / FTP</t>
  </si>
  <si>
    <t>FTP</t>
  </si>
  <si>
    <t>GEONETCast Americas (excluding NIR)/ FTP</t>
  </si>
  <si>
    <t>Environmental analysis</t>
  </si>
  <si>
    <t>Synoptic Analysis</t>
  </si>
  <si>
    <t xml:space="preserve"> Real time</t>
  </si>
  <si>
    <t>No real time</t>
  </si>
  <si>
    <t xml:space="preserve">EUMETCast-Americas </t>
  </si>
  <si>
    <t xml:space="preserve">HRIT </t>
  </si>
  <si>
    <t>15 minutes</t>
  </si>
  <si>
    <t>Wavelet compressed -  all 12 channels (1km &amp; 3km) full disc 0 deg average</t>
  </si>
  <si>
    <t>average daily volume</t>
  </si>
  <si>
    <t>Wavelet compressed  all 12 channels (1km &amp; 3km) full disc 0 deg</t>
  </si>
  <si>
    <t>180 minutes</t>
  </si>
  <si>
    <t>Atmospheric Motion Vectors - MSG - 0 deg full disc</t>
  </si>
  <si>
    <t>BUFR (wrapped in LRIT)</t>
  </si>
  <si>
    <t>EUMETCast-Europe &amp; GTS</t>
  </si>
  <si>
    <t xml:space="preserve">AVHRR Polar Winds Metop-A &amp; -B (latitudes higher than 55º) </t>
  </si>
  <si>
    <t>Daily</t>
  </si>
  <si>
    <t>Average volume per day per satellite</t>
  </si>
  <si>
    <t xml:space="preserve">EUMETCast-Europe </t>
  </si>
  <si>
    <t>Polar Winds - Multimission (MODIS &amp; AVHRR)</t>
  </si>
  <si>
    <t xml:space="preserve"> Average daily volume</t>
  </si>
  <si>
    <t>EUMETCast-Europe, GTS &amp; FTP</t>
  </si>
  <si>
    <t xml:space="preserve">Average daily volume </t>
  </si>
  <si>
    <t xml:space="preserve">Near Real-Time Refractivity Profile - Metop. following products planned for EUMETCast-Europe: Specific Humidity Profile / NHP; Surface Pressure / NSP; Temperature Profile /NTP ; Pressure Profile / NPP </t>
  </si>
  <si>
    <t xml:space="preserve"> IASI GDS Level 1C - reduced spectral samples - Metop (A &amp; B) </t>
  </si>
  <si>
    <t xml:space="preserve"> Average daily volume per satellite</t>
  </si>
  <si>
    <t>IASI GDS Level 1 Principal Component Scores - Metop (A&amp;B)</t>
  </si>
  <si>
    <t>EUMETCast-Europe</t>
  </si>
  <si>
    <t>IASI GDS Level 1C - all spectral samples - Metop (A&amp;B)</t>
  </si>
  <si>
    <t>Regional Data Service EARS-ATOVS</t>
  </si>
  <si>
    <t>BUFR &amp; AAPP</t>
  </si>
  <si>
    <t>Average daily volume</t>
  </si>
  <si>
    <t xml:space="preserve">EUMETCast -Americas </t>
  </si>
  <si>
    <t>Level 1B</t>
  </si>
  <si>
    <t>EUMETCast-Europe / Direct Readout local coverage from Metop-B</t>
  </si>
  <si>
    <t xml:space="preserve">EUMETCast-Europe &amp; GTS </t>
  </si>
  <si>
    <t>EUMETCast-Europe &amp; GTS /   Direct Readout local coverage</t>
  </si>
  <si>
    <t xml:space="preserve">Global AVHRR GDS Level 1B - Metop A/B </t>
  </si>
  <si>
    <t>Global AVHRR GDS Level 1B - NOAA</t>
  </si>
  <si>
    <t>Average daily volume per format</t>
  </si>
  <si>
    <t xml:space="preserve">ATOVS Sounding Products (L2) Metop A/B </t>
  </si>
  <si>
    <t>ATOVS Sounding Products (L2) NOAA 19</t>
  </si>
  <si>
    <t xml:space="preserve">MHS Global Data Service Level 1B - Metop </t>
  </si>
  <si>
    <t>MHS Global Data Service Level 1B - NOAA</t>
  </si>
  <si>
    <t>Multi-Sensor Precipitation Estimate (GRIB) - MSG - 0 degree</t>
  </si>
  <si>
    <t>Average daily volume (dissemination pending analysis &amp; approval)</t>
  </si>
  <si>
    <t>EUMETCast-Europe &amp; Africa</t>
  </si>
  <si>
    <t xml:space="preserve">Global Instability Index - MSG - 0 degree </t>
  </si>
  <si>
    <t>JPEG</t>
  </si>
  <si>
    <t>EUMETSAT Website</t>
  </si>
  <si>
    <t xml:space="preserve">EUMETCast-Americas &amp; FTP </t>
  </si>
  <si>
    <t>Global Sea Surface Temperature - Metop</t>
  </si>
  <si>
    <t xml:space="preserve">GRIB2 </t>
  </si>
  <si>
    <t>Full Resolution Sea Surface Temperature metagranules - Metop</t>
  </si>
  <si>
    <t>netCDF L2P</t>
  </si>
  <si>
    <t>EUMETSAT NWC-SAF software could be used in conjuction with MSG SEVIRI satellite data and model information to generate cloud products</t>
  </si>
  <si>
    <t>Cloud Analysis - MSG - 0 degree</t>
  </si>
  <si>
    <t>Cloud Analysis Image - MSG - 0 degree</t>
  </si>
  <si>
    <t>EUMETCast-Americas &amp; GTS</t>
  </si>
  <si>
    <t>ASCAT Winds and Soil Moisture at 12.5 km Swath Grid - Metop</t>
  </si>
  <si>
    <t xml:space="preserve"> ASCAT Winds and Soil Moisture at 25 km Swath Grid - Metop</t>
  </si>
  <si>
    <t>SMOS Near Real-Time Light</t>
  </si>
  <si>
    <t>Website</t>
  </si>
  <si>
    <t>CAP and netCDF</t>
  </si>
  <si>
    <t>MSG Ash RGB;  Ash Detection - product only available to the London and Toulouse VAACs</t>
  </si>
  <si>
    <t>Land Surface Temperature - MSG</t>
  </si>
  <si>
    <t xml:space="preserve">HDF5 </t>
  </si>
  <si>
    <t xml:space="preserve"> Average daily volume </t>
  </si>
  <si>
    <t>ASCAT Winds and Soil Moisture at 25 km Swath Grid - Metop</t>
  </si>
  <si>
    <t>ASCAT Coastal Winds at 12.5 km Swath Grid - Metop</t>
  </si>
  <si>
    <t xml:space="preserve">OSCAT Winds at 50 km Swath Grid - Oceansat </t>
  </si>
  <si>
    <t>netCDF</t>
  </si>
  <si>
    <t xml:space="preserve"> Operational Geophysical Data Record - Jason-2</t>
  </si>
  <si>
    <t>Operational Geophysical Data Record - Jason-2</t>
  </si>
  <si>
    <t xml:space="preserve">Operational Geophysical Data Record - Sea Surface Height Anomaly - Jason-2 </t>
  </si>
  <si>
    <t>Chlorophyll Alpha (MODIS, Mapped 4km) - Aqua</t>
  </si>
  <si>
    <t>Global LEO satellite - Modis / EOS - Aqua</t>
  </si>
  <si>
    <t>HDF</t>
  </si>
  <si>
    <t>Downwelling Surface LW Fluxes - MSG</t>
  </si>
  <si>
    <t xml:space="preserve"> Downwelling Surface SW Fluxes - MSG</t>
  </si>
  <si>
    <t xml:space="preserve">Snow Cover - MSG </t>
  </si>
  <si>
    <t xml:space="preserve">Global Sea Ice Type - Multimission </t>
  </si>
  <si>
    <t>GRIB1</t>
  </si>
  <si>
    <t xml:space="preserve"> Global Sea Ice Edge - Multimission</t>
  </si>
  <si>
    <t>Low Resolution Sea Ice Drift - Multimission</t>
  </si>
  <si>
    <t>Global Sea Ice Concentration - DMSP</t>
  </si>
  <si>
    <t>Medium Resolution Sea Ice Drift - Metop</t>
  </si>
  <si>
    <t>x</t>
  </si>
  <si>
    <t>EUMETCast-Europe/Africa</t>
  </si>
  <si>
    <t>Near Real-Time Ozone Profiles - Metop A/B</t>
  </si>
  <si>
    <t>Normalised Difference Vegetation Index Decadal - MSG</t>
  </si>
  <si>
    <t>GEOS-W 3-hr Wavelet compressed - 4 spectral channels: IR 3.9, IR 10.7, VIS 007, WV 6.6.</t>
  </si>
  <si>
    <t>GEOS-E 3-hr Wavelet compressed - 4 spectral channels: IR 3.9, IR 10.7, VIS 007, WV 6.6.</t>
  </si>
  <si>
    <t>Average volume</t>
  </si>
  <si>
    <t>GOES-East / GOES-West Automated Biomass Burning Algorithm (ABBA)</t>
  </si>
  <si>
    <t>?</t>
  </si>
  <si>
    <t>HRIT/LRIT</t>
  </si>
  <si>
    <t>3AM (All routine and RSO Scan Sectors fm GOES East and West)</t>
  </si>
  <si>
    <t>GOES East and West</t>
  </si>
  <si>
    <t>GIF</t>
  </si>
  <si>
    <t>NOAA / NESDIS</t>
  </si>
  <si>
    <t>GVI - Normalized Difference Vegetation Index: http://www.ospo.noaa.gov/Products/land/gvi/NDVI.html</t>
  </si>
  <si>
    <t>North America, South, America, Alaska, Europe, Asia, British Isles and Oceania</t>
  </si>
  <si>
    <t>? Weekly</t>
  </si>
  <si>
    <t>GVI - Normalized Difference Vegetation Index: ftp://satepsanone.nesdis.noaa.gov/VHP/tiff</t>
  </si>
  <si>
    <t>tiff</t>
  </si>
  <si>
    <t>PNG</t>
  </si>
  <si>
    <t xml:space="preserve">ASCII </t>
  </si>
  <si>
    <t>North America</t>
  </si>
  <si>
    <t>Fire Identification, 
Mapping and Monitoring Algorithm (FIMMA) from AVHRR</t>
  </si>
  <si>
    <t>ASCII</t>
  </si>
  <si>
    <t>North America, part of Central America and Carib-bean</t>
  </si>
  <si>
    <t>Fire Identification, 
Mapping and Monitoring Algorithm (FIMMA) from Modis</t>
  </si>
  <si>
    <t>Several times per hour</t>
  </si>
  <si>
    <t>North and South America</t>
  </si>
  <si>
    <t>Text</t>
  </si>
  <si>
    <t>GEOTIFF</t>
  </si>
  <si>
    <t>Hazard Mapping System (HMS) Fire Analysis</t>
  </si>
  <si>
    <t>North and Central America</t>
  </si>
  <si>
    <t>Hazard Mapping System (HMS) Smoke Analysis</t>
  </si>
  <si>
    <t>Final KML</t>
  </si>
  <si>
    <t>NOAA  Nesdis</t>
  </si>
  <si>
    <t>NOAA Nesdis</t>
  </si>
  <si>
    <t>2 X Daily</t>
  </si>
  <si>
    <t>GOES Land Surface Temperatuire</t>
  </si>
  <si>
    <t>?????</t>
  </si>
  <si>
    <t>N/A</t>
  </si>
  <si>
    <t>3 Files Current Day</t>
  </si>
  <si>
    <t>1 KB per File</t>
  </si>
  <si>
    <t>Daily Average</t>
  </si>
  <si>
    <t>GNC-A and FTP</t>
  </si>
  <si>
    <t>Several times per Day</t>
  </si>
  <si>
    <t>Fire Identification, 
Mapping and Monitoring - Smoke</t>
  </si>
  <si>
    <t>Twice Daily</t>
  </si>
  <si>
    <t>Prelimin-ary Text</t>
  </si>
  <si>
    <t>Fianal Text</t>
  </si>
  <si>
    <t>Prelimin-ary Graphic JPEG</t>
  </si>
  <si>
    <t>Fianal Graphic JPEG</t>
  </si>
  <si>
    <t>Prelimin-ary  Shape</t>
  </si>
  <si>
    <t>GIF (abbacurent.gif) Current NH</t>
  </si>
  <si>
    <t>GIF )(abbacurents.gif) Current SH</t>
  </si>
  <si>
    <t>GNC-A</t>
  </si>
  <si>
    <t>North Hemisphere</t>
  </si>
  <si>
    <t>South Hemisphere</t>
  </si>
  <si>
    <t>Prelimin-ary Shape</t>
  </si>
  <si>
    <t>Daily Average of set of 3 files</t>
  </si>
  <si>
    <t>Final Shape</t>
  </si>
  <si>
    <t>GNC-A FTP</t>
  </si>
  <si>
    <t>Prelimin-ary Shape ZIPPED</t>
  </si>
  <si>
    <t>Final Shape ZIPPED</t>
  </si>
  <si>
    <t>Final  Shape</t>
  </si>
  <si>
    <t>Fianal Shape ZIPPED</t>
  </si>
  <si>
    <t>Prelimin-ary  Shape ZIPPED</t>
  </si>
  <si>
    <t>NOAA Low Rate Informa-tion Trans-mission Service (LRIT)</t>
  </si>
  <si>
    <t xml:space="preserve">Constant Broad-cast </t>
  </si>
  <si>
    <t>GOES East Footprint</t>
  </si>
  <si>
    <t>GOES Full Disk Visible Full Resolution</t>
  </si>
  <si>
    <t>GOES Full Disk IR Full Resolution</t>
  </si>
  <si>
    <t>GOES Full Disk WV Full Resolution</t>
  </si>
  <si>
    <t>Average File Size (6 per day)</t>
  </si>
  <si>
    <t>Average File Size (8 per day)</t>
  </si>
  <si>
    <t xml:space="preserve">GOES images, channel VIS, WV, IR, Resolution 4km Follows GOES East and West Schedules </t>
  </si>
  <si>
    <t xml:space="preserve">128 Kbps Constant Broadcast </t>
  </si>
  <si>
    <t>GOES East &amp; West Foot-print</t>
  </si>
  <si>
    <t>Example image</t>
  </si>
  <si>
    <t>JPEG and HRIT/LRIT</t>
  </si>
  <si>
    <t>MSG (0 deg)  Full disk IR</t>
  </si>
  <si>
    <t>MSG (0 deg)  Full disk Visible</t>
  </si>
  <si>
    <t>GOES East and West and WWW</t>
  </si>
  <si>
    <t>6 hour</t>
  </si>
  <si>
    <t>GOES East IR</t>
  </si>
  <si>
    <t>GOES East Visible</t>
  </si>
  <si>
    <t>GOES West Visible</t>
  </si>
  <si>
    <t>GOES West IR</t>
  </si>
  <si>
    <t>WWW site</t>
  </si>
  <si>
    <t>Societal Benefit Areas</t>
  </si>
  <si>
    <t>CLI</t>
  </si>
  <si>
    <t>Geographical Area Legend:</t>
  </si>
  <si>
    <t>Societal Benefit Areas Legend:</t>
  </si>
  <si>
    <r>
      <rPr>
        <b/>
        <sz val="8"/>
        <rFont val="Arial Narrow"/>
        <family val="2"/>
      </rPr>
      <t>3AM</t>
    </r>
    <r>
      <rPr>
        <sz val="8"/>
        <rFont val="Arial Narrow"/>
        <family val="2"/>
      </rPr>
      <t xml:space="preserve"> (3 Americas) </t>
    </r>
  </si>
  <si>
    <r>
      <rPr>
        <b/>
        <sz val="8"/>
        <rFont val="Arial Narrow"/>
        <family val="2"/>
      </rPr>
      <t xml:space="preserve">SAM </t>
    </r>
    <r>
      <rPr>
        <sz val="8"/>
        <rFont val="Arial Narrow"/>
        <family val="2"/>
      </rPr>
      <t>(South America) - 10N, 55S, 110W, 25W</t>
    </r>
  </si>
  <si>
    <r>
      <rPr>
        <b/>
        <sz val="8"/>
        <rFont val="Arial Narrow"/>
        <family val="2"/>
      </rPr>
      <t>SCA</t>
    </r>
    <r>
      <rPr>
        <sz val="8"/>
        <rFont val="Arial Narrow"/>
        <family val="2"/>
      </rPr>
      <t xml:space="preserve"> (South and Central Americas)</t>
    </r>
  </si>
  <si>
    <r>
      <rPr>
        <b/>
        <sz val="8"/>
        <rFont val="Arial Narrow"/>
        <family val="2"/>
      </rPr>
      <t>GLOBAL</t>
    </r>
    <r>
      <rPr>
        <sz val="8"/>
        <rFont val="Arial Narrow"/>
        <family val="2"/>
      </rPr>
      <t xml:space="preserve"> (Global coverage)</t>
    </r>
  </si>
  <si>
    <r>
      <rPr>
        <b/>
        <sz val="8"/>
        <rFont val="Arial Narrow"/>
        <family val="2"/>
      </rPr>
      <t>POLAR</t>
    </r>
    <r>
      <rPr>
        <sz val="8"/>
        <rFont val="Arial Narrow"/>
        <family val="2"/>
      </rPr>
      <t xml:space="preserve"> (Polar region) </t>
    </r>
  </si>
  <si>
    <r>
      <rPr>
        <b/>
        <sz val="8"/>
        <rFont val="Arial Narrow"/>
        <family val="2"/>
      </rPr>
      <t>DIS</t>
    </r>
    <r>
      <rPr>
        <sz val="8"/>
        <rFont val="Arial Narrow"/>
        <family val="2"/>
      </rPr>
      <t xml:space="preserve"> - Disaster</t>
    </r>
  </si>
  <si>
    <r>
      <rPr>
        <b/>
        <sz val="8"/>
        <rFont val="Arial Narrow"/>
        <family val="2"/>
      </rPr>
      <t>HEA</t>
    </r>
    <r>
      <rPr>
        <sz val="8"/>
        <rFont val="Arial Narrow"/>
        <family val="2"/>
      </rPr>
      <t xml:space="preserve"> - Health</t>
    </r>
  </si>
  <si>
    <r>
      <rPr>
        <b/>
        <sz val="8"/>
        <rFont val="Arial Narrow"/>
        <family val="2"/>
      </rPr>
      <t>ENE</t>
    </r>
    <r>
      <rPr>
        <sz val="8"/>
        <rFont val="Arial Narrow"/>
        <family val="2"/>
      </rPr>
      <t xml:space="preserve"> - Energy</t>
    </r>
  </si>
  <si>
    <r>
      <rPr>
        <b/>
        <sz val="8"/>
        <rFont val="Arial Narrow"/>
        <family val="2"/>
      </rPr>
      <t>CLI</t>
    </r>
    <r>
      <rPr>
        <sz val="8"/>
        <rFont val="Arial Narrow"/>
        <family val="2"/>
      </rPr>
      <t xml:space="preserve"> - Climate</t>
    </r>
  </si>
  <si>
    <r>
      <rPr>
        <b/>
        <sz val="8"/>
        <rFont val="Arial Narrow"/>
        <family val="2"/>
      </rPr>
      <t>WAT</t>
    </r>
    <r>
      <rPr>
        <sz val="8"/>
        <rFont val="Arial Narrow"/>
        <family val="2"/>
      </rPr>
      <t xml:space="preserve"> - Water</t>
    </r>
  </si>
  <si>
    <r>
      <rPr>
        <b/>
        <sz val="8"/>
        <rFont val="Arial Narrow"/>
        <family val="2"/>
      </rPr>
      <t xml:space="preserve">WEA </t>
    </r>
    <r>
      <rPr>
        <sz val="8"/>
        <rFont val="Arial Narrow"/>
        <family val="2"/>
      </rPr>
      <t>- Weather</t>
    </r>
  </si>
  <si>
    <r>
      <rPr>
        <b/>
        <sz val="8"/>
        <rFont val="Arial Narrow"/>
        <family val="2"/>
      </rPr>
      <t>ECO</t>
    </r>
    <r>
      <rPr>
        <sz val="8"/>
        <rFont val="Arial Narrow"/>
        <family val="2"/>
      </rPr>
      <t xml:space="preserve"> - Ecosystems</t>
    </r>
  </si>
  <si>
    <r>
      <rPr>
        <b/>
        <sz val="8"/>
        <rFont val="Arial Narrow"/>
        <family val="2"/>
      </rPr>
      <t>AGR</t>
    </r>
    <r>
      <rPr>
        <sz val="8"/>
        <rFont val="Arial Narrow"/>
        <family val="2"/>
      </rPr>
      <t xml:space="preserve"> - Agriculture</t>
    </r>
  </si>
  <si>
    <r>
      <rPr>
        <b/>
        <sz val="8"/>
        <rFont val="Arial Narrow"/>
        <family val="2"/>
      </rPr>
      <t>BIO</t>
    </r>
    <r>
      <rPr>
        <sz val="8"/>
        <rFont val="Arial Narrow"/>
        <family val="2"/>
      </rPr>
      <t xml:space="preserve"> - Biodiversity</t>
    </r>
  </si>
  <si>
    <r>
      <rPr>
        <b/>
        <sz val="8"/>
        <rFont val="Arial"/>
        <family val="2"/>
      </rPr>
      <t>TOTAL   P1</t>
    </r>
    <r>
      <rPr>
        <sz val="8"/>
        <rFont val="Arial"/>
        <family val="2"/>
      </rPr>
      <t xml:space="preserve">  =</t>
    </r>
  </si>
  <si>
    <r>
      <rPr>
        <b/>
        <sz val="8"/>
        <rFont val="Arial"/>
        <family val="2"/>
      </rPr>
      <t>TOTAL   P2</t>
    </r>
    <r>
      <rPr>
        <sz val="8"/>
        <rFont val="Arial"/>
        <family val="2"/>
      </rPr>
      <t xml:space="preserve">  =</t>
    </r>
  </si>
  <si>
    <r>
      <rPr>
        <b/>
        <sz val="8"/>
        <rFont val="Arial"/>
        <family val="2"/>
      </rPr>
      <t xml:space="preserve">TOTAL   P3 </t>
    </r>
    <r>
      <rPr>
        <sz val="8"/>
        <rFont val="Arial"/>
        <family val="2"/>
      </rPr>
      <t xml:space="preserve"> =</t>
    </r>
  </si>
  <si>
    <t xml:space="preserve">TOTAL </t>
  </si>
  <si>
    <t>Acumulated Average Insolation</t>
  </si>
  <si>
    <t>GEONETCast-Americas / FTP</t>
  </si>
  <si>
    <t>Global Solar Radiation</t>
  </si>
  <si>
    <t>Last 15 days</t>
  </si>
  <si>
    <t>Average</t>
  </si>
  <si>
    <t>Monthly</t>
  </si>
  <si>
    <t>Long Wave Radiation</t>
  </si>
  <si>
    <t>GOES-E + METEOSAT-10</t>
  </si>
  <si>
    <t>Broadcast</t>
  </si>
  <si>
    <t>Satellite Original Images</t>
  </si>
  <si>
    <t xml:space="preserve">Product and Image generation. </t>
  </si>
  <si>
    <t xml:space="preserve">Product and Image generation </t>
  </si>
  <si>
    <t>AGR / BIO / CLI / DIS / ECO / ENE / WAT / WEA</t>
  </si>
  <si>
    <t>Winds</t>
  </si>
  <si>
    <t>AGR / CLI / DIS / ECO / WAT / WEA</t>
  </si>
  <si>
    <t>Atmosphere</t>
  </si>
  <si>
    <t>WEA / CLI</t>
  </si>
  <si>
    <t>WEA</t>
  </si>
  <si>
    <t>Multi-Application</t>
  </si>
  <si>
    <t>Satellite Precipitation</t>
  </si>
  <si>
    <t>AGR / CLI / DIS / ENE / HEA / WAT / WEA</t>
  </si>
  <si>
    <t>Atmospheric Electricity</t>
  </si>
  <si>
    <t>Burnt Areas</t>
  </si>
  <si>
    <t>AGR / BIO / CLI / DIS / ECO / ENE / HEA</t>
  </si>
  <si>
    <t>Satellite Oceanography</t>
  </si>
  <si>
    <t>WAT / WEA</t>
  </si>
  <si>
    <t>ID #</t>
  </si>
  <si>
    <t>AGR / CLI / ECO / WAT / WEA</t>
  </si>
  <si>
    <t>Cloud / Atmosphere</t>
  </si>
  <si>
    <t>CLI / DIS / WEA</t>
  </si>
  <si>
    <t>Product Name</t>
  </si>
  <si>
    <t>Data Provider</t>
  </si>
  <si>
    <t>Data Characteristics</t>
  </si>
  <si>
    <t xml:space="preserve">Data Distribution </t>
  </si>
  <si>
    <t>Geographical Area</t>
  </si>
  <si>
    <t xml:space="preserve">Size Comment </t>
  </si>
  <si>
    <t>Format Expected in the Future</t>
  </si>
  <si>
    <t>FINAL Size  (Compressed) - kB</t>
  </si>
  <si>
    <t>Required Data rate (kb/s)</t>
  </si>
  <si>
    <t>Land</t>
  </si>
  <si>
    <t>AGR / DIS / ECO</t>
  </si>
  <si>
    <t>DIS / HEA</t>
  </si>
  <si>
    <t>Drought Monitoring</t>
  </si>
  <si>
    <t>AGR / CLI / DIS / ECO / ENE / HEA / WAT / WEA</t>
  </si>
  <si>
    <t>HEA</t>
  </si>
  <si>
    <t>Radiation</t>
  </si>
  <si>
    <t>ENE / AGR</t>
  </si>
  <si>
    <t>WEA / BIO</t>
  </si>
  <si>
    <t>AGR / CLI / HEA</t>
  </si>
  <si>
    <t>Atpmosphere / Radiation</t>
  </si>
  <si>
    <t>Fog / Atmosphere / Clouds</t>
  </si>
  <si>
    <t>AGR / BIO / ECO</t>
  </si>
  <si>
    <t xml:space="preserve"> Accumulated daily</t>
  </si>
  <si>
    <t>MIRS:                     Moisture Profiles:  Temperature Profiles: NOAA18and 19, Metop A and B, NPP and DMSP F18</t>
  </si>
  <si>
    <t>HDF-EOS</t>
  </si>
  <si>
    <t>netCDF4</t>
  </si>
  <si>
    <t xml:space="preserve">ATOVS Sounding Products </t>
  </si>
  <si>
    <t>Data Distribu-tion Server and GTS</t>
  </si>
  <si>
    <t>Binary</t>
  </si>
  <si>
    <t>(Global) Hydro-Estimator (Parameters Included: Instantaneous Rainfall Rate,hourly rainfall estimate,3-hour rainfall estimate,6-hour rainfall estimate,24-hour rainfall estimate</t>
  </si>
  <si>
    <t>CONUS</t>
  </si>
  <si>
    <t>netcdf4</t>
  </si>
  <si>
    <t>(CONUS) Hydro-Estimator (Parameters Included: Instantaneous Rainfall Rate,hourly rainfall estimate,3-hour rainfall estimate,6-hour rainfall estimate,24-hour rainfall estimate</t>
  </si>
  <si>
    <t>McIDAS Area Files</t>
  </si>
  <si>
    <t>GOES Sounder Cloud Top Pressure</t>
  </si>
  <si>
    <t xml:space="preserve">North America </t>
  </si>
  <si>
    <t xml:space="preserve">IASI Cloud Top Pressure </t>
  </si>
  <si>
    <t>Binery</t>
  </si>
  <si>
    <t>Specific Application (Detailed)</t>
  </si>
  <si>
    <t>Basic Application (Idenfied by User)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</si>
</sst>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CHF&quot;#,##0_);\(&quot;CHF&quot;#,##0\)"/>
    <numFmt numFmtId="185" formatCode="&quot;CHF&quot;#,##0_);[Red]\(&quot;CHF&quot;#,##0\)"/>
    <numFmt numFmtId="186" formatCode="&quot;CHF&quot;#,##0.00_);\(&quot;CHF&quot;#,##0.00\)"/>
    <numFmt numFmtId="187" formatCode="&quot;CHF&quot;#,##0.00_);[Red]\(&quot;CHF&quot;#,##0.00\)"/>
    <numFmt numFmtId="188" formatCode="_(&quot;CHF&quot;* #,##0_);_(&quot;CHF&quot;* \(#,##0\);_(&quot;CHF&quot;* &quot;-&quot;_);_(@_)"/>
    <numFmt numFmtId="189" formatCode="_(&quot;CHF&quot;* #,##0.00_);_(&quot;CHF&quot;* \(#,##0.00\);_(&quot;CHF&quot;* &quot;-&quot;??_);_(@_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Times"/>
      <family val="0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4" fontId="6" fillId="0" borderId="14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 shrinkToFit="1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1" fontId="4" fillId="36" borderId="1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1" fontId="4" fillId="34" borderId="2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94" fontId="1" fillId="0" borderId="11" xfId="0" applyNumberFormat="1" applyFont="1" applyFill="1" applyBorder="1" applyAlignment="1">
      <alignment horizontal="left" vertical="center"/>
    </xf>
    <xf numFmtId="19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4" fillId="37" borderId="2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198" fontId="4" fillId="0" borderId="1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7" borderId="20" xfId="0" applyNumberFormat="1" applyFont="1" applyFill="1" applyBorder="1" applyAlignment="1">
      <alignment horizontal="center" vertical="center"/>
    </xf>
    <xf numFmtId="2" fontId="4" fillId="37" borderId="1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2" fontId="4" fillId="37" borderId="20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2" fontId="4" fillId="37" borderId="17" xfId="0" applyNumberFormat="1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1" fontId="4" fillId="37" borderId="20" xfId="0" applyNumberFormat="1" applyFont="1" applyFill="1" applyBorder="1" applyAlignment="1">
      <alignment horizontal="center" vertical="center"/>
    </xf>
    <xf numFmtId="1" fontId="4" fillId="37" borderId="29" xfId="0" applyNumberFormat="1" applyFont="1" applyFill="1" applyBorder="1" applyAlignment="1">
      <alignment horizontal="center" vertical="center"/>
    </xf>
    <xf numFmtId="1" fontId="4" fillId="37" borderId="17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left" vertical="center"/>
    </xf>
    <xf numFmtId="0" fontId="10" fillId="38" borderId="41" xfId="0" applyFont="1" applyFill="1" applyBorder="1" applyAlignment="1">
      <alignment horizontal="left" vertical="center"/>
    </xf>
    <xf numFmtId="0" fontId="10" fillId="38" borderId="42" xfId="0" applyFont="1" applyFill="1" applyBorder="1" applyAlignment="1">
      <alignment horizontal="left" vertical="center"/>
    </xf>
    <xf numFmtId="0" fontId="10" fillId="38" borderId="4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4"/>
  <sheetViews>
    <sheetView showGridLines="0"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17"/>
    </sheetView>
  </sheetViews>
  <sheetFormatPr defaultColWidth="4.00390625" defaultRowHeight="12.75"/>
  <cols>
    <col min="1" max="1" width="4.28125" style="7" bestFit="1" customWidth="1"/>
    <col min="2" max="2" width="9.140625" style="52" customWidth="1"/>
    <col min="3" max="3" width="10.57421875" style="52" bestFit="1" customWidth="1"/>
    <col min="4" max="4" width="16.00390625" style="52" customWidth="1"/>
    <col min="5" max="5" width="7.8515625" style="52" customWidth="1"/>
    <col min="6" max="6" width="10.140625" style="52" customWidth="1"/>
    <col min="7" max="7" width="11.00390625" style="52" customWidth="1"/>
    <col min="8" max="8" width="9.7109375" style="52" customWidth="1"/>
    <col min="9" max="9" width="8.57421875" style="52" customWidth="1"/>
    <col min="10" max="11" width="9.421875" style="52" customWidth="1"/>
    <col min="12" max="12" width="13.7109375" style="52" customWidth="1"/>
    <col min="13" max="13" width="14.7109375" style="52" bestFit="1" customWidth="1"/>
    <col min="14" max="14" width="12.421875" style="52" bestFit="1" customWidth="1"/>
    <col min="15" max="15" width="12.28125" style="52" bestFit="1" customWidth="1"/>
    <col min="16" max="16" width="6.140625" style="52" bestFit="1" customWidth="1"/>
    <col min="17" max="17" width="8.57421875" style="52" bestFit="1" customWidth="1"/>
    <col min="18" max="18" width="7.8515625" style="52" bestFit="1" customWidth="1"/>
    <col min="19" max="19" width="9.8515625" style="6" bestFit="1" customWidth="1"/>
    <col min="20" max="16384" width="4.00390625" style="5" customWidth="1"/>
  </cols>
  <sheetData>
    <row r="1" spans="1:19" ht="13.5" thickBot="1">
      <c r="A1" s="138" t="s">
        <v>219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6" t="s">
        <v>220</v>
      </c>
      <c r="N1" s="136"/>
      <c r="O1" s="136"/>
      <c r="P1" s="137"/>
      <c r="Q1" s="137"/>
      <c r="R1" s="137"/>
      <c r="S1" s="137"/>
    </row>
    <row r="2" spans="1:19" s="4" customFormat="1" ht="39" customHeight="1" thickBot="1">
      <c r="A2" s="81" t="s">
        <v>464</v>
      </c>
      <c r="B2" s="25" t="s">
        <v>468</v>
      </c>
      <c r="C2" s="25" t="s">
        <v>469</v>
      </c>
      <c r="D2" s="25" t="s">
        <v>470</v>
      </c>
      <c r="E2" s="25" t="s">
        <v>0</v>
      </c>
      <c r="F2" s="25" t="s">
        <v>471</v>
      </c>
      <c r="G2" s="25" t="s">
        <v>472</v>
      </c>
      <c r="H2" s="25" t="s">
        <v>2</v>
      </c>
      <c r="I2" s="26" t="s">
        <v>41</v>
      </c>
      <c r="J2" s="26" t="s">
        <v>473</v>
      </c>
      <c r="K2" s="25" t="s">
        <v>474</v>
      </c>
      <c r="L2" s="25" t="s">
        <v>475</v>
      </c>
      <c r="M2" s="27" t="s">
        <v>507</v>
      </c>
      <c r="N2" s="27" t="s">
        <v>506</v>
      </c>
      <c r="O2" s="27" t="s">
        <v>416</v>
      </c>
      <c r="P2" s="27" t="s">
        <v>1</v>
      </c>
      <c r="Q2" s="27" t="s">
        <v>446</v>
      </c>
      <c r="R2" s="28" t="s">
        <v>52</v>
      </c>
      <c r="S2" s="28" t="s">
        <v>476</v>
      </c>
    </row>
    <row r="3" spans="1:19" s="19" customFormat="1" ht="63.75">
      <c r="A3" s="80">
        <v>1</v>
      </c>
      <c r="B3" s="78" t="s">
        <v>112</v>
      </c>
      <c r="C3" s="15"/>
      <c r="D3" s="15" t="s">
        <v>106</v>
      </c>
      <c r="E3" s="16" t="s">
        <v>3</v>
      </c>
      <c r="F3" s="16"/>
      <c r="G3" s="16" t="s">
        <v>139</v>
      </c>
      <c r="H3" s="16" t="s">
        <v>42</v>
      </c>
      <c r="I3" s="17">
        <v>16500</v>
      </c>
      <c r="J3" s="17" t="s">
        <v>44</v>
      </c>
      <c r="K3" s="16" t="s">
        <v>69</v>
      </c>
      <c r="L3" s="16">
        <v>8250</v>
      </c>
      <c r="M3" s="96" t="s">
        <v>448</v>
      </c>
      <c r="N3" s="96" t="s">
        <v>447</v>
      </c>
      <c r="O3" s="96" t="s">
        <v>450</v>
      </c>
      <c r="P3" s="96" t="s">
        <v>5</v>
      </c>
      <c r="Q3" s="96" t="s">
        <v>7</v>
      </c>
      <c r="R3" s="96">
        <v>15</v>
      </c>
      <c r="S3" s="97">
        <f>(L3*8)/(R3*60)</f>
        <v>73.33333333333333</v>
      </c>
    </row>
    <row r="4" spans="1:19" s="19" customFormat="1" ht="76.5">
      <c r="A4" s="121"/>
      <c r="B4" s="119"/>
      <c r="C4" s="30" t="s">
        <v>211</v>
      </c>
      <c r="D4" s="30" t="s">
        <v>221</v>
      </c>
      <c r="E4" s="29" t="s">
        <v>222</v>
      </c>
      <c r="F4" s="30" t="s">
        <v>240</v>
      </c>
      <c r="G4" s="29" t="s">
        <v>139</v>
      </c>
      <c r="H4" s="29" t="s">
        <v>9</v>
      </c>
      <c r="I4" s="31">
        <v>18300</v>
      </c>
      <c r="J4" s="31" t="s">
        <v>223</v>
      </c>
      <c r="K4" s="32" t="s">
        <v>222</v>
      </c>
      <c r="L4" s="29">
        <v>9000</v>
      </c>
      <c r="M4" s="91"/>
      <c r="N4" s="91"/>
      <c r="O4" s="91"/>
      <c r="P4" s="91"/>
      <c r="Q4" s="91"/>
      <c r="R4" s="91"/>
      <c r="S4" s="98"/>
    </row>
    <row r="5" spans="1:19" s="19" customFormat="1" ht="51">
      <c r="A5" s="122"/>
      <c r="B5" s="120"/>
      <c r="C5" s="30" t="s">
        <v>211</v>
      </c>
      <c r="D5" s="30" t="s">
        <v>214</v>
      </c>
      <c r="E5" s="29" t="s">
        <v>4</v>
      </c>
      <c r="F5" s="30" t="s">
        <v>239</v>
      </c>
      <c r="G5" s="29" t="s">
        <v>139</v>
      </c>
      <c r="H5" s="29" t="s">
        <v>9</v>
      </c>
      <c r="I5" s="31">
        <v>18000</v>
      </c>
      <c r="J5" s="31" t="s">
        <v>223</v>
      </c>
      <c r="K5" s="29" t="s">
        <v>69</v>
      </c>
      <c r="L5" s="29">
        <v>10000</v>
      </c>
      <c r="M5" s="91"/>
      <c r="N5" s="91"/>
      <c r="O5" s="91"/>
      <c r="P5" s="91"/>
      <c r="Q5" s="91"/>
      <c r="R5" s="91"/>
      <c r="S5" s="98"/>
    </row>
    <row r="6" spans="1:19" s="19" customFormat="1" ht="38.25">
      <c r="A6" s="122"/>
      <c r="B6" s="120"/>
      <c r="C6" s="30" t="s">
        <v>211</v>
      </c>
      <c r="D6" s="30" t="s">
        <v>225</v>
      </c>
      <c r="E6" s="29" t="s">
        <v>4</v>
      </c>
      <c r="F6" s="30" t="s">
        <v>239</v>
      </c>
      <c r="G6" s="29" t="s">
        <v>226</v>
      </c>
      <c r="H6" s="29" t="s">
        <v>13</v>
      </c>
      <c r="I6" s="31">
        <v>7000</v>
      </c>
      <c r="J6" s="31" t="s">
        <v>227</v>
      </c>
      <c r="K6" s="29" t="s">
        <v>69</v>
      </c>
      <c r="L6" s="29">
        <v>4000</v>
      </c>
      <c r="M6" s="91"/>
      <c r="N6" s="91"/>
      <c r="O6" s="91"/>
      <c r="P6" s="91"/>
      <c r="Q6" s="91"/>
      <c r="R6" s="91"/>
      <c r="S6" s="98"/>
    </row>
    <row r="7" spans="1:19" s="19" customFormat="1" ht="63.75">
      <c r="A7" s="122"/>
      <c r="B7" s="120"/>
      <c r="C7" s="3" t="s">
        <v>210</v>
      </c>
      <c r="D7" s="3" t="s">
        <v>402</v>
      </c>
      <c r="E7" s="1" t="s">
        <v>215</v>
      </c>
      <c r="F7" s="1" t="s">
        <v>394</v>
      </c>
      <c r="G7" s="1" t="s">
        <v>338</v>
      </c>
      <c r="H7" s="1" t="s">
        <v>395</v>
      </c>
      <c r="I7" s="2">
        <v>2340</v>
      </c>
      <c r="J7" s="2" t="s">
        <v>403</v>
      </c>
      <c r="K7" s="1" t="s">
        <v>337</v>
      </c>
      <c r="L7" s="1" t="s">
        <v>367</v>
      </c>
      <c r="M7" s="91"/>
      <c r="N7" s="91"/>
      <c r="O7" s="91"/>
      <c r="P7" s="91"/>
      <c r="Q7" s="91"/>
      <c r="R7" s="91"/>
      <c r="S7" s="98"/>
    </row>
    <row r="8" spans="1:19" s="19" customFormat="1" ht="51">
      <c r="A8" s="122"/>
      <c r="B8" s="120"/>
      <c r="C8" s="3" t="s">
        <v>212</v>
      </c>
      <c r="D8" s="3" t="s">
        <v>214</v>
      </c>
      <c r="E8" s="1" t="s">
        <v>215</v>
      </c>
      <c r="F8" s="1" t="s">
        <v>216</v>
      </c>
      <c r="G8" s="1" t="s">
        <v>217</v>
      </c>
      <c r="H8" s="1" t="s">
        <v>218</v>
      </c>
      <c r="I8" s="2">
        <v>3000</v>
      </c>
      <c r="J8" s="2" t="s">
        <v>67</v>
      </c>
      <c r="K8" s="1" t="s">
        <v>215</v>
      </c>
      <c r="L8" s="1">
        <v>3000</v>
      </c>
      <c r="M8" s="91"/>
      <c r="N8" s="91"/>
      <c r="O8" s="91"/>
      <c r="P8" s="91"/>
      <c r="Q8" s="91"/>
      <c r="R8" s="91"/>
      <c r="S8" s="98"/>
    </row>
    <row r="9" spans="1:19" s="19" customFormat="1" ht="51">
      <c r="A9" s="122"/>
      <c r="B9" s="120"/>
      <c r="C9" s="3" t="s">
        <v>212</v>
      </c>
      <c r="D9" s="3" t="s">
        <v>333</v>
      </c>
      <c r="E9" s="1"/>
      <c r="F9" s="1" t="s">
        <v>246</v>
      </c>
      <c r="G9" s="1" t="s">
        <v>217</v>
      </c>
      <c r="H9" s="1" t="s">
        <v>13</v>
      </c>
      <c r="I9" s="2">
        <v>100000</v>
      </c>
      <c r="J9" s="2" t="s">
        <v>334</v>
      </c>
      <c r="K9" s="1"/>
      <c r="L9" s="1"/>
      <c r="M9" s="91"/>
      <c r="N9" s="91"/>
      <c r="O9" s="91"/>
      <c r="P9" s="91"/>
      <c r="Q9" s="91"/>
      <c r="R9" s="91"/>
      <c r="S9" s="98"/>
    </row>
    <row r="10" spans="1:19" s="19" customFormat="1" ht="51">
      <c r="A10" s="122"/>
      <c r="B10" s="120"/>
      <c r="C10" s="3" t="s">
        <v>212</v>
      </c>
      <c r="D10" s="3" t="s">
        <v>332</v>
      </c>
      <c r="E10" s="1"/>
      <c r="F10" s="1" t="s">
        <v>246</v>
      </c>
      <c r="G10" s="1" t="s">
        <v>217</v>
      </c>
      <c r="H10" s="1" t="s">
        <v>13</v>
      </c>
      <c r="I10" s="2">
        <v>100000</v>
      </c>
      <c r="J10" s="2" t="s">
        <v>334</v>
      </c>
      <c r="K10" s="1"/>
      <c r="L10" s="1"/>
      <c r="M10" s="91"/>
      <c r="N10" s="91"/>
      <c r="O10" s="91"/>
      <c r="P10" s="91"/>
      <c r="Q10" s="91"/>
      <c r="R10" s="91"/>
      <c r="S10" s="98"/>
    </row>
    <row r="11" spans="1:19" s="19" customFormat="1" ht="38.25">
      <c r="A11" s="76"/>
      <c r="B11" s="59"/>
      <c r="C11" s="42" t="s">
        <v>210</v>
      </c>
      <c r="D11" s="42" t="s">
        <v>397</v>
      </c>
      <c r="E11" s="58" t="s">
        <v>357</v>
      </c>
      <c r="F11" s="42" t="s">
        <v>382</v>
      </c>
      <c r="G11" s="1" t="s">
        <v>396</v>
      </c>
      <c r="H11" s="58" t="s">
        <v>13</v>
      </c>
      <c r="I11" s="68">
        <v>178</v>
      </c>
      <c r="J11" s="68" t="s">
        <v>400</v>
      </c>
      <c r="K11" s="58" t="s">
        <v>357</v>
      </c>
      <c r="L11" s="69">
        <f>PRODUCT(I11*0.61)</f>
        <v>108.58</v>
      </c>
      <c r="M11" s="91"/>
      <c r="N11" s="91"/>
      <c r="O11" s="91"/>
      <c r="P11" s="91"/>
      <c r="Q11" s="91"/>
      <c r="R11" s="91"/>
      <c r="S11" s="98"/>
    </row>
    <row r="12" spans="1:19" s="19" customFormat="1" ht="38.25">
      <c r="A12" s="76"/>
      <c r="B12" s="59"/>
      <c r="C12" s="42" t="s">
        <v>210</v>
      </c>
      <c r="D12" s="42" t="s">
        <v>398</v>
      </c>
      <c r="E12" s="58" t="s">
        <v>357</v>
      </c>
      <c r="F12" s="42" t="s">
        <v>382</v>
      </c>
      <c r="G12" s="1" t="s">
        <v>396</v>
      </c>
      <c r="H12" s="58" t="s">
        <v>13</v>
      </c>
      <c r="I12" s="68">
        <v>8</v>
      </c>
      <c r="J12" s="68" t="s">
        <v>401</v>
      </c>
      <c r="K12" s="58" t="s">
        <v>357</v>
      </c>
      <c r="L12" s="69">
        <f>PRODUCT(I12*0.61)</f>
        <v>4.88</v>
      </c>
      <c r="M12" s="91"/>
      <c r="N12" s="91"/>
      <c r="O12" s="91"/>
      <c r="P12" s="91"/>
      <c r="Q12" s="91"/>
      <c r="R12" s="91"/>
      <c r="S12" s="98"/>
    </row>
    <row r="13" spans="1:19" s="19" customFormat="1" ht="38.25">
      <c r="A13" s="76"/>
      <c r="B13" s="59"/>
      <c r="C13" s="42" t="s">
        <v>210</v>
      </c>
      <c r="D13" s="42" t="s">
        <v>399</v>
      </c>
      <c r="E13" s="58" t="s">
        <v>357</v>
      </c>
      <c r="F13" s="42" t="s">
        <v>382</v>
      </c>
      <c r="G13" s="1" t="s">
        <v>396</v>
      </c>
      <c r="H13" s="58" t="s">
        <v>13</v>
      </c>
      <c r="I13" s="68">
        <v>3.5</v>
      </c>
      <c r="J13" s="68" t="s">
        <v>401</v>
      </c>
      <c r="K13" s="58" t="s">
        <v>357</v>
      </c>
      <c r="L13" s="69">
        <f>PRODUCT(I13*0.61)</f>
        <v>2.135</v>
      </c>
      <c r="M13" s="91"/>
      <c r="N13" s="91"/>
      <c r="O13" s="91"/>
      <c r="P13" s="91"/>
      <c r="Q13" s="91"/>
      <c r="R13" s="91"/>
      <c r="S13" s="98"/>
    </row>
    <row r="14" spans="1:19" s="19" customFormat="1" ht="25.5">
      <c r="A14" s="76"/>
      <c r="B14" s="59"/>
      <c r="C14" s="42" t="s">
        <v>210</v>
      </c>
      <c r="D14" s="42" t="s">
        <v>411</v>
      </c>
      <c r="E14" s="58" t="s">
        <v>224</v>
      </c>
      <c r="F14" s="42" t="s">
        <v>415</v>
      </c>
      <c r="G14" s="1" t="s">
        <v>404</v>
      </c>
      <c r="H14" s="58" t="s">
        <v>13</v>
      </c>
      <c r="I14" s="68">
        <v>60</v>
      </c>
      <c r="J14" s="68" t="s">
        <v>405</v>
      </c>
      <c r="K14" s="58" t="s">
        <v>367</v>
      </c>
      <c r="L14" s="58" t="s">
        <v>367</v>
      </c>
      <c r="M14" s="91"/>
      <c r="N14" s="91"/>
      <c r="O14" s="91"/>
      <c r="P14" s="91"/>
      <c r="Q14" s="91"/>
      <c r="R14" s="91"/>
      <c r="S14" s="98"/>
    </row>
    <row r="15" spans="1:19" s="19" customFormat="1" ht="25.5">
      <c r="A15" s="76"/>
      <c r="B15" s="59"/>
      <c r="C15" s="42" t="s">
        <v>210</v>
      </c>
      <c r="D15" s="42" t="s">
        <v>412</v>
      </c>
      <c r="E15" s="58" t="s">
        <v>224</v>
      </c>
      <c r="F15" s="42" t="s">
        <v>415</v>
      </c>
      <c r="G15" s="1" t="s">
        <v>404</v>
      </c>
      <c r="H15" s="58" t="s">
        <v>13</v>
      </c>
      <c r="I15" s="68">
        <v>60</v>
      </c>
      <c r="J15" s="68" t="s">
        <v>405</v>
      </c>
      <c r="K15" s="58" t="s">
        <v>367</v>
      </c>
      <c r="L15" s="58" t="s">
        <v>367</v>
      </c>
      <c r="M15" s="91"/>
      <c r="N15" s="91"/>
      <c r="O15" s="91"/>
      <c r="P15" s="91"/>
      <c r="Q15" s="91"/>
      <c r="R15" s="91"/>
      <c r="S15" s="98"/>
    </row>
    <row r="16" spans="1:19" s="19" customFormat="1" ht="25.5">
      <c r="A16" s="76"/>
      <c r="B16" s="59"/>
      <c r="C16" s="42" t="s">
        <v>210</v>
      </c>
      <c r="D16" s="42" t="s">
        <v>414</v>
      </c>
      <c r="E16" s="58" t="s">
        <v>224</v>
      </c>
      <c r="F16" s="42" t="s">
        <v>415</v>
      </c>
      <c r="G16" s="1" t="s">
        <v>404</v>
      </c>
      <c r="H16" s="58" t="s">
        <v>13</v>
      </c>
      <c r="I16" s="68">
        <v>60</v>
      </c>
      <c r="J16" s="68" t="s">
        <v>405</v>
      </c>
      <c r="K16" s="58" t="s">
        <v>367</v>
      </c>
      <c r="L16" s="58" t="s">
        <v>367</v>
      </c>
      <c r="M16" s="91"/>
      <c r="N16" s="91"/>
      <c r="O16" s="91"/>
      <c r="P16" s="91"/>
      <c r="Q16" s="91"/>
      <c r="R16" s="91"/>
      <c r="S16" s="98"/>
    </row>
    <row r="17" spans="1:19" s="19" customFormat="1" ht="25.5">
      <c r="A17" s="77"/>
      <c r="B17" s="60"/>
      <c r="C17" s="42" t="s">
        <v>210</v>
      </c>
      <c r="D17" s="42" t="s">
        <v>413</v>
      </c>
      <c r="E17" s="58" t="s">
        <v>224</v>
      </c>
      <c r="F17" s="42" t="s">
        <v>415</v>
      </c>
      <c r="G17" s="1" t="s">
        <v>404</v>
      </c>
      <c r="H17" s="58" t="s">
        <v>13</v>
      </c>
      <c r="I17" s="68">
        <v>48</v>
      </c>
      <c r="J17" s="68" t="s">
        <v>405</v>
      </c>
      <c r="K17" s="58" t="s">
        <v>367</v>
      </c>
      <c r="L17" s="58" t="s">
        <v>367</v>
      </c>
      <c r="M17" s="92"/>
      <c r="N17" s="92"/>
      <c r="O17" s="92"/>
      <c r="P17" s="92"/>
      <c r="Q17" s="92"/>
      <c r="R17" s="92"/>
      <c r="S17" s="99"/>
    </row>
    <row r="18" spans="1:19" s="19" customFormat="1" ht="51">
      <c r="A18" s="80">
        <v>2</v>
      </c>
      <c r="B18" s="79" t="s">
        <v>113</v>
      </c>
      <c r="C18" s="12"/>
      <c r="D18" s="12" t="s">
        <v>213</v>
      </c>
      <c r="E18" s="13" t="s">
        <v>71</v>
      </c>
      <c r="F18" s="13"/>
      <c r="G18" s="13" t="s">
        <v>139</v>
      </c>
      <c r="H18" s="13" t="s">
        <v>9</v>
      </c>
      <c r="I18" s="14">
        <v>2100</v>
      </c>
      <c r="J18" s="14" t="s">
        <v>44</v>
      </c>
      <c r="K18" s="13" t="s">
        <v>4</v>
      </c>
      <c r="L18" s="13">
        <v>1050</v>
      </c>
      <c r="M18" s="33" t="s">
        <v>53</v>
      </c>
      <c r="N18" s="33" t="s">
        <v>447</v>
      </c>
      <c r="O18" s="33" t="s">
        <v>450</v>
      </c>
      <c r="P18" s="33" t="s">
        <v>5</v>
      </c>
      <c r="Q18" s="33" t="s">
        <v>7</v>
      </c>
      <c r="R18" s="33">
        <v>5</v>
      </c>
      <c r="S18" s="82">
        <f>(L18*8)/(R18*60)</f>
        <v>28</v>
      </c>
    </row>
    <row r="19" spans="1:19" s="19" customFormat="1" ht="63.75">
      <c r="A19" s="11">
        <v>3</v>
      </c>
      <c r="B19" s="12" t="s">
        <v>114</v>
      </c>
      <c r="C19" s="12"/>
      <c r="D19" s="12" t="s">
        <v>108</v>
      </c>
      <c r="E19" s="13" t="s">
        <v>3</v>
      </c>
      <c r="F19" s="13"/>
      <c r="G19" s="13" t="s">
        <v>139</v>
      </c>
      <c r="H19" s="13" t="s">
        <v>9</v>
      </c>
      <c r="I19" s="14">
        <v>5500</v>
      </c>
      <c r="J19" s="14" t="s">
        <v>169</v>
      </c>
      <c r="K19" s="13" t="s">
        <v>69</v>
      </c>
      <c r="L19" s="13">
        <v>2250</v>
      </c>
      <c r="M19" s="33" t="s">
        <v>448</v>
      </c>
      <c r="N19" s="33" t="s">
        <v>447</v>
      </c>
      <c r="O19" s="33" t="s">
        <v>450</v>
      </c>
      <c r="P19" s="33" t="s">
        <v>26</v>
      </c>
      <c r="Q19" s="33" t="s">
        <v>7</v>
      </c>
      <c r="R19" s="33">
        <v>10</v>
      </c>
      <c r="S19" s="82">
        <f>(L19*8)/(R19*60)</f>
        <v>30</v>
      </c>
    </row>
    <row r="20" spans="1:19" s="19" customFormat="1" ht="63.75">
      <c r="A20" s="11">
        <v>4</v>
      </c>
      <c r="B20" s="12" t="s">
        <v>72</v>
      </c>
      <c r="C20" s="12"/>
      <c r="D20" s="12" t="s">
        <v>107</v>
      </c>
      <c r="E20" s="13" t="s">
        <v>3</v>
      </c>
      <c r="F20" s="13"/>
      <c r="G20" s="13" t="s">
        <v>146</v>
      </c>
      <c r="H20" s="13" t="s">
        <v>13</v>
      </c>
      <c r="I20" s="14">
        <v>5500</v>
      </c>
      <c r="J20" s="14" t="s">
        <v>168</v>
      </c>
      <c r="K20" s="13" t="s">
        <v>4</v>
      </c>
      <c r="L20" s="13">
        <v>2250</v>
      </c>
      <c r="M20" s="9" t="s">
        <v>66</v>
      </c>
      <c r="N20" s="9" t="s">
        <v>447</v>
      </c>
      <c r="O20" s="9" t="s">
        <v>450</v>
      </c>
      <c r="P20" s="9" t="s">
        <v>5</v>
      </c>
      <c r="Q20" s="9" t="s">
        <v>27</v>
      </c>
      <c r="R20" s="10">
        <v>20</v>
      </c>
      <c r="S20" s="83">
        <f>(L20*8)/(R20*60)</f>
        <v>15</v>
      </c>
    </row>
    <row r="21" spans="1:19" s="19" customFormat="1" ht="63.75">
      <c r="A21" s="11">
        <v>5</v>
      </c>
      <c r="B21" s="12" t="s">
        <v>166</v>
      </c>
      <c r="C21" s="12"/>
      <c r="D21" s="12" t="s">
        <v>109</v>
      </c>
      <c r="E21" s="13" t="s">
        <v>3</v>
      </c>
      <c r="F21" s="13"/>
      <c r="G21" s="13" t="s">
        <v>199</v>
      </c>
      <c r="H21" s="13" t="s">
        <v>6</v>
      </c>
      <c r="I21" s="14">
        <v>40500</v>
      </c>
      <c r="J21" s="14" t="s">
        <v>201</v>
      </c>
      <c r="K21" s="13" t="s">
        <v>69</v>
      </c>
      <c r="L21" s="13">
        <v>40500</v>
      </c>
      <c r="M21" s="90" t="s">
        <v>449</v>
      </c>
      <c r="N21" s="90" t="s">
        <v>447</v>
      </c>
      <c r="O21" s="90" t="s">
        <v>450</v>
      </c>
      <c r="P21" s="90" t="s">
        <v>5</v>
      </c>
      <c r="Q21" s="90" t="s">
        <v>7</v>
      </c>
      <c r="R21" s="93">
        <v>10</v>
      </c>
      <c r="S21" s="87">
        <f>(L21*8)/(R21*60)</f>
        <v>540</v>
      </c>
    </row>
    <row r="22" spans="1:19" s="19" customFormat="1" ht="63.75">
      <c r="A22" s="126"/>
      <c r="B22" s="123"/>
      <c r="C22" s="1" t="s">
        <v>211</v>
      </c>
      <c r="D22" s="3" t="s">
        <v>109</v>
      </c>
      <c r="E22" s="1" t="s">
        <v>3</v>
      </c>
      <c r="F22" s="3" t="s">
        <v>240</v>
      </c>
      <c r="G22" s="1" t="s">
        <v>199</v>
      </c>
      <c r="H22" s="1" t="s">
        <v>6</v>
      </c>
      <c r="I22" s="2">
        <v>40500</v>
      </c>
      <c r="J22" s="2" t="s">
        <v>201</v>
      </c>
      <c r="K22" s="1" t="s">
        <v>69</v>
      </c>
      <c r="L22" s="1">
        <v>40500</v>
      </c>
      <c r="M22" s="91"/>
      <c r="N22" s="91"/>
      <c r="O22" s="91"/>
      <c r="P22" s="91"/>
      <c r="Q22" s="91"/>
      <c r="R22" s="94"/>
      <c r="S22" s="88"/>
    </row>
    <row r="23" spans="1:19" s="19" customFormat="1" ht="51">
      <c r="A23" s="127"/>
      <c r="B23" s="124"/>
      <c r="C23" s="3" t="s">
        <v>212</v>
      </c>
      <c r="D23" s="3" t="s">
        <v>249</v>
      </c>
      <c r="E23" s="1" t="s">
        <v>247</v>
      </c>
      <c r="F23" s="3" t="s">
        <v>246</v>
      </c>
      <c r="G23" s="1"/>
      <c r="H23" s="1" t="s">
        <v>248</v>
      </c>
      <c r="I23" s="2">
        <v>3884000</v>
      </c>
      <c r="J23" s="2" t="s">
        <v>250</v>
      </c>
      <c r="K23" s="1"/>
      <c r="L23" s="1"/>
      <c r="M23" s="91"/>
      <c r="N23" s="91"/>
      <c r="O23" s="91"/>
      <c r="P23" s="91"/>
      <c r="Q23" s="91"/>
      <c r="R23" s="94"/>
      <c r="S23" s="88"/>
    </row>
    <row r="24" spans="1:19" s="19" customFormat="1" ht="38.25">
      <c r="A24" s="127"/>
      <c r="B24" s="124"/>
      <c r="C24" s="3" t="s">
        <v>212</v>
      </c>
      <c r="D24" s="3" t="s">
        <v>251</v>
      </c>
      <c r="E24" s="1" t="s">
        <v>247</v>
      </c>
      <c r="F24" s="3" t="s">
        <v>246</v>
      </c>
      <c r="G24" s="1"/>
      <c r="H24" s="1" t="s">
        <v>9</v>
      </c>
      <c r="I24" s="2">
        <v>1900000</v>
      </c>
      <c r="J24" s="2" t="s">
        <v>250</v>
      </c>
      <c r="K24" s="1"/>
      <c r="L24" s="1"/>
      <c r="M24" s="91"/>
      <c r="N24" s="91"/>
      <c r="O24" s="91"/>
      <c r="P24" s="91"/>
      <c r="Q24" s="91"/>
      <c r="R24" s="94"/>
      <c r="S24" s="88"/>
    </row>
    <row r="25" spans="1:19" s="19" customFormat="1" ht="38.25">
      <c r="A25" s="127"/>
      <c r="B25" s="124"/>
      <c r="C25" s="3" t="s">
        <v>212</v>
      </c>
      <c r="D25" s="3" t="s">
        <v>251</v>
      </c>
      <c r="E25" s="1" t="s">
        <v>247</v>
      </c>
      <c r="F25" s="3" t="s">
        <v>246</v>
      </c>
      <c r="G25" s="1"/>
      <c r="H25" s="1" t="s">
        <v>229</v>
      </c>
      <c r="I25" s="2">
        <v>1276000</v>
      </c>
      <c r="J25" s="2" t="s">
        <v>250</v>
      </c>
      <c r="K25" s="1"/>
      <c r="L25" s="1"/>
      <c r="M25" s="91"/>
      <c r="N25" s="91"/>
      <c r="O25" s="91"/>
      <c r="P25" s="91"/>
      <c r="Q25" s="91"/>
      <c r="R25" s="94"/>
      <c r="S25" s="88"/>
    </row>
    <row r="26" spans="1:19" s="19" customFormat="1" ht="38.25">
      <c r="A26" s="128"/>
      <c r="B26" s="125"/>
      <c r="C26" s="3" t="s">
        <v>212</v>
      </c>
      <c r="D26" s="3" t="s">
        <v>251</v>
      </c>
      <c r="E26" s="1" t="s">
        <v>247</v>
      </c>
      <c r="F26" s="3" t="s">
        <v>246</v>
      </c>
      <c r="G26" s="1"/>
      <c r="H26" s="1" t="s">
        <v>252</v>
      </c>
      <c r="I26" s="2">
        <v>640000</v>
      </c>
      <c r="J26" s="2" t="s">
        <v>250</v>
      </c>
      <c r="K26" s="1"/>
      <c r="L26" s="1"/>
      <c r="M26" s="92"/>
      <c r="N26" s="92"/>
      <c r="O26" s="92"/>
      <c r="P26" s="92"/>
      <c r="Q26" s="92"/>
      <c r="R26" s="95"/>
      <c r="S26" s="89"/>
    </row>
    <row r="27" spans="1:19" s="19" customFormat="1" ht="51">
      <c r="A27" s="11">
        <v>6</v>
      </c>
      <c r="B27" s="12" t="s">
        <v>167</v>
      </c>
      <c r="C27" s="12"/>
      <c r="D27" s="12" t="s">
        <v>110</v>
      </c>
      <c r="E27" s="13" t="s">
        <v>71</v>
      </c>
      <c r="F27" s="13"/>
      <c r="G27" s="13" t="s">
        <v>198</v>
      </c>
      <c r="H27" s="13" t="s">
        <v>9</v>
      </c>
      <c r="I27" s="14">
        <v>2100</v>
      </c>
      <c r="J27" s="14" t="s">
        <v>44</v>
      </c>
      <c r="K27" s="13" t="s">
        <v>4</v>
      </c>
      <c r="L27" s="13">
        <v>1050</v>
      </c>
      <c r="M27" s="90" t="s">
        <v>243</v>
      </c>
      <c r="N27" s="90" t="s">
        <v>447</v>
      </c>
      <c r="O27" s="90" t="s">
        <v>450</v>
      </c>
      <c r="P27" s="90" t="s">
        <v>5</v>
      </c>
      <c r="Q27" s="90" t="s">
        <v>7</v>
      </c>
      <c r="R27" s="93">
        <v>10</v>
      </c>
      <c r="S27" s="87">
        <f>(L27*8)/(R27*60)</f>
        <v>14</v>
      </c>
    </row>
    <row r="28" spans="1:19" s="19" customFormat="1" ht="38.25">
      <c r="A28" s="126"/>
      <c r="B28" s="123"/>
      <c r="C28" s="1" t="s">
        <v>211</v>
      </c>
      <c r="D28" s="3" t="s">
        <v>110</v>
      </c>
      <c r="E28" s="1" t="s">
        <v>224</v>
      </c>
      <c r="F28" s="3" t="s">
        <v>240</v>
      </c>
      <c r="G28" s="1" t="s">
        <v>198</v>
      </c>
      <c r="H28" s="1" t="s">
        <v>9</v>
      </c>
      <c r="I28" s="2">
        <v>2100</v>
      </c>
      <c r="J28" s="2" t="s">
        <v>44</v>
      </c>
      <c r="K28" s="1" t="s">
        <v>4</v>
      </c>
      <c r="L28" s="1">
        <v>1050</v>
      </c>
      <c r="M28" s="91"/>
      <c r="N28" s="91"/>
      <c r="O28" s="91"/>
      <c r="P28" s="91"/>
      <c r="Q28" s="91"/>
      <c r="R28" s="94"/>
      <c r="S28" s="88"/>
    </row>
    <row r="29" spans="1:19" s="19" customFormat="1" ht="51">
      <c r="A29" s="127"/>
      <c r="B29" s="124"/>
      <c r="C29" s="3" t="s">
        <v>212</v>
      </c>
      <c r="D29" s="3" t="s">
        <v>249</v>
      </c>
      <c r="E29" s="1" t="s">
        <v>247</v>
      </c>
      <c r="F29" s="3" t="s">
        <v>246</v>
      </c>
      <c r="G29" s="1"/>
      <c r="H29" s="1" t="s">
        <v>248</v>
      </c>
      <c r="I29" s="2">
        <v>3884000</v>
      </c>
      <c r="J29" s="2" t="s">
        <v>250</v>
      </c>
      <c r="K29" s="1"/>
      <c r="L29" s="1"/>
      <c r="M29" s="91"/>
      <c r="N29" s="91"/>
      <c r="O29" s="91"/>
      <c r="P29" s="91"/>
      <c r="Q29" s="91"/>
      <c r="R29" s="94"/>
      <c r="S29" s="88"/>
    </row>
    <row r="30" spans="1:19" s="19" customFormat="1" ht="38.25">
      <c r="A30" s="127"/>
      <c r="B30" s="124"/>
      <c r="C30" s="3" t="s">
        <v>212</v>
      </c>
      <c r="D30" s="3" t="s">
        <v>251</v>
      </c>
      <c r="E30" s="1" t="s">
        <v>247</v>
      </c>
      <c r="F30" s="3" t="s">
        <v>246</v>
      </c>
      <c r="G30" s="1"/>
      <c r="H30" s="1" t="s">
        <v>9</v>
      </c>
      <c r="I30" s="2">
        <v>1900000</v>
      </c>
      <c r="J30" s="2" t="s">
        <v>250</v>
      </c>
      <c r="K30" s="1"/>
      <c r="L30" s="1"/>
      <c r="M30" s="91"/>
      <c r="N30" s="91"/>
      <c r="O30" s="91"/>
      <c r="P30" s="91"/>
      <c r="Q30" s="91"/>
      <c r="R30" s="94"/>
      <c r="S30" s="88"/>
    </row>
    <row r="31" spans="1:19" s="19" customFormat="1" ht="38.25">
      <c r="A31" s="127"/>
      <c r="B31" s="124"/>
      <c r="C31" s="3" t="s">
        <v>212</v>
      </c>
      <c r="D31" s="3" t="s">
        <v>251</v>
      </c>
      <c r="E31" s="1" t="s">
        <v>247</v>
      </c>
      <c r="F31" s="3" t="s">
        <v>246</v>
      </c>
      <c r="G31" s="1"/>
      <c r="H31" s="1" t="s">
        <v>229</v>
      </c>
      <c r="I31" s="2">
        <v>1276000</v>
      </c>
      <c r="J31" s="2" t="s">
        <v>250</v>
      </c>
      <c r="K31" s="1"/>
      <c r="L31" s="1"/>
      <c r="M31" s="91"/>
      <c r="N31" s="91"/>
      <c r="O31" s="91"/>
      <c r="P31" s="91"/>
      <c r="Q31" s="91"/>
      <c r="R31" s="94"/>
      <c r="S31" s="88"/>
    </row>
    <row r="32" spans="1:19" s="19" customFormat="1" ht="38.25">
      <c r="A32" s="128"/>
      <c r="B32" s="125"/>
      <c r="C32" s="3" t="s">
        <v>212</v>
      </c>
      <c r="D32" s="3" t="s">
        <v>251</v>
      </c>
      <c r="E32" s="1" t="s">
        <v>247</v>
      </c>
      <c r="F32" s="3" t="s">
        <v>246</v>
      </c>
      <c r="G32" s="1"/>
      <c r="H32" s="1" t="s">
        <v>252</v>
      </c>
      <c r="I32" s="2">
        <v>640000</v>
      </c>
      <c r="J32" s="2" t="s">
        <v>250</v>
      </c>
      <c r="K32" s="1"/>
      <c r="L32" s="1"/>
      <c r="M32" s="92"/>
      <c r="N32" s="92"/>
      <c r="O32" s="92"/>
      <c r="P32" s="92"/>
      <c r="Q32" s="92"/>
      <c r="R32" s="95"/>
      <c r="S32" s="89"/>
    </row>
    <row r="33" spans="1:19" s="19" customFormat="1" ht="63.75">
      <c r="A33" s="11">
        <v>7</v>
      </c>
      <c r="B33" s="12" t="s">
        <v>144</v>
      </c>
      <c r="C33" s="12"/>
      <c r="D33" s="12" t="s">
        <v>111</v>
      </c>
      <c r="E33" s="13" t="s">
        <v>3</v>
      </c>
      <c r="F33" s="13"/>
      <c r="G33" s="13" t="s">
        <v>197</v>
      </c>
      <c r="H33" s="13" t="s">
        <v>9</v>
      </c>
      <c r="I33" s="14">
        <v>13500</v>
      </c>
      <c r="J33" s="14" t="s">
        <v>145</v>
      </c>
      <c r="K33" s="13" t="s">
        <v>69</v>
      </c>
      <c r="L33" s="13">
        <v>6750</v>
      </c>
      <c r="M33" s="90" t="s">
        <v>448</v>
      </c>
      <c r="N33" s="90" t="s">
        <v>447</v>
      </c>
      <c r="O33" s="90" t="s">
        <v>450</v>
      </c>
      <c r="P33" s="90" t="s">
        <v>26</v>
      </c>
      <c r="Q33" s="90" t="s">
        <v>7</v>
      </c>
      <c r="R33" s="93">
        <v>10</v>
      </c>
      <c r="S33" s="87">
        <f>(L33*8)/(R33*60)</f>
        <v>90</v>
      </c>
    </row>
    <row r="34" spans="1:19" s="19" customFormat="1" ht="63.75">
      <c r="A34" s="64"/>
      <c r="B34" s="65"/>
      <c r="C34" s="1" t="s">
        <v>211</v>
      </c>
      <c r="D34" s="3" t="s">
        <v>111</v>
      </c>
      <c r="E34" s="1" t="s">
        <v>3</v>
      </c>
      <c r="F34" s="3" t="s">
        <v>240</v>
      </c>
      <c r="G34" s="1" t="s">
        <v>197</v>
      </c>
      <c r="H34" s="1" t="s">
        <v>9</v>
      </c>
      <c r="I34" s="2">
        <v>13500</v>
      </c>
      <c r="J34" s="2" t="s">
        <v>145</v>
      </c>
      <c r="K34" s="1" t="s">
        <v>69</v>
      </c>
      <c r="L34" s="1">
        <v>6750</v>
      </c>
      <c r="M34" s="91"/>
      <c r="N34" s="91"/>
      <c r="O34" s="91"/>
      <c r="P34" s="91"/>
      <c r="Q34" s="91"/>
      <c r="R34" s="94"/>
      <c r="S34" s="88"/>
    </row>
    <row r="35" spans="1:19" s="19" customFormat="1" ht="51">
      <c r="A35" s="66"/>
      <c r="B35" s="67"/>
      <c r="C35" s="3" t="s">
        <v>212</v>
      </c>
      <c r="D35" s="3" t="s">
        <v>249</v>
      </c>
      <c r="E35" s="1" t="s">
        <v>247</v>
      </c>
      <c r="F35" s="3" t="s">
        <v>246</v>
      </c>
      <c r="G35" s="1"/>
      <c r="H35" s="1" t="s">
        <v>248</v>
      </c>
      <c r="I35" s="2">
        <v>3884000</v>
      </c>
      <c r="J35" s="2" t="s">
        <v>250</v>
      </c>
      <c r="K35" s="1"/>
      <c r="L35" s="1"/>
      <c r="M35" s="91"/>
      <c r="N35" s="91"/>
      <c r="O35" s="91"/>
      <c r="P35" s="91"/>
      <c r="Q35" s="91"/>
      <c r="R35" s="94"/>
      <c r="S35" s="88"/>
    </row>
    <row r="36" spans="1:19" s="19" customFormat="1" ht="38.25">
      <c r="A36" s="66"/>
      <c r="B36" s="67"/>
      <c r="C36" s="3" t="s">
        <v>212</v>
      </c>
      <c r="D36" s="3" t="s">
        <v>251</v>
      </c>
      <c r="E36" s="1" t="s">
        <v>247</v>
      </c>
      <c r="F36" s="3" t="s">
        <v>246</v>
      </c>
      <c r="G36" s="1"/>
      <c r="H36" s="1" t="s">
        <v>9</v>
      </c>
      <c r="I36" s="2">
        <v>1900000</v>
      </c>
      <c r="J36" s="2" t="s">
        <v>250</v>
      </c>
      <c r="K36" s="1"/>
      <c r="L36" s="1"/>
      <c r="M36" s="91"/>
      <c r="N36" s="91"/>
      <c r="O36" s="91"/>
      <c r="P36" s="91"/>
      <c r="Q36" s="91"/>
      <c r="R36" s="94"/>
      <c r="S36" s="88"/>
    </row>
    <row r="37" spans="1:19" s="19" customFormat="1" ht="38.25">
      <c r="A37" s="66"/>
      <c r="B37" s="67"/>
      <c r="C37" s="3" t="s">
        <v>212</v>
      </c>
      <c r="D37" s="3" t="s">
        <v>251</v>
      </c>
      <c r="E37" s="1" t="s">
        <v>247</v>
      </c>
      <c r="F37" s="3" t="s">
        <v>246</v>
      </c>
      <c r="G37" s="1"/>
      <c r="H37" s="1" t="s">
        <v>229</v>
      </c>
      <c r="I37" s="2">
        <v>1276000</v>
      </c>
      <c r="J37" s="2" t="s">
        <v>250</v>
      </c>
      <c r="K37" s="1"/>
      <c r="L37" s="1"/>
      <c r="M37" s="91"/>
      <c r="N37" s="91"/>
      <c r="O37" s="91"/>
      <c r="P37" s="91"/>
      <c r="Q37" s="91"/>
      <c r="R37" s="94"/>
      <c r="S37" s="88"/>
    </row>
    <row r="38" spans="1:19" s="19" customFormat="1" ht="38.25">
      <c r="A38" s="66"/>
      <c r="B38" s="67"/>
      <c r="C38" s="3" t="s">
        <v>212</v>
      </c>
      <c r="D38" s="3" t="s">
        <v>251</v>
      </c>
      <c r="E38" s="1" t="s">
        <v>247</v>
      </c>
      <c r="F38" s="3" t="s">
        <v>246</v>
      </c>
      <c r="G38" s="1"/>
      <c r="H38" s="1" t="s">
        <v>252</v>
      </c>
      <c r="I38" s="2">
        <v>640000</v>
      </c>
      <c r="J38" s="2" t="s">
        <v>250</v>
      </c>
      <c r="K38" s="1"/>
      <c r="L38" s="1"/>
      <c r="M38" s="91"/>
      <c r="N38" s="91"/>
      <c r="O38" s="91"/>
      <c r="P38" s="91"/>
      <c r="Q38" s="91"/>
      <c r="R38" s="94"/>
      <c r="S38" s="88"/>
    </row>
    <row r="39" spans="1:19" s="19" customFormat="1" ht="38.25">
      <c r="A39" s="66"/>
      <c r="B39" s="67"/>
      <c r="C39" s="42" t="s">
        <v>210</v>
      </c>
      <c r="D39" s="42" t="s">
        <v>407</v>
      </c>
      <c r="E39" s="58" t="s">
        <v>224</v>
      </c>
      <c r="F39" s="42" t="s">
        <v>409</v>
      </c>
      <c r="G39" s="1" t="s">
        <v>404</v>
      </c>
      <c r="H39" s="58" t="s">
        <v>410</v>
      </c>
      <c r="I39" s="68">
        <v>72</v>
      </c>
      <c r="J39" s="68" t="s">
        <v>405</v>
      </c>
      <c r="K39" s="58" t="s">
        <v>406</v>
      </c>
      <c r="L39" s="58" t="s">
        <v>367</v>
      </c>
      <c r="M39" s="91"/>
      <c r="N39" s="91"/>
      <c r="O39" s="91"/>
      <c r="P39" s="91"/>
      <c r="Q39" s="91"/>
      <c r="R39" s="94"/>
      <c r="S39" s="88"/>
    </row>
    <row r="40" spans="1:19" s="19" customFormat="1" ht="38.25">
      <c r="A40" s="66"/>
      <c r="B40" s="67"/>
      <c r="C40" s="42" t="s">
        <v>210</v>
      </c>
      <c r="D40" s="42" t="s">
        <v>408</v>
      </c>
      <c r="E40" s="58" t="s">
        <v>224</v>
      </c>
      <c r="F40" s="42" t="s">
        <v>409</v>
      </c>
      <c r="G40" s="1" t="s">
        <v>404</v>
      </c>
      <c r="H40" s="58" t="s">
        <v>410</v>
      </c>
      <c r="I40" s="68">
        <v>92</v>
      </c>
      <c r="J40" s="68" t="s">
        <v>405</v>
      </c>
      <c r="K40" s="58" t="s">
        <v>406</v>
      </c>
      <c r="L40" s="58" t="s">
        <v>367</v>
      </c>
      <c r="M40" s="92"/>
      <c r="N40" s="92"/>
      <c r="O40" s="92"/>
      <c r="P40" s="92"/>
      <c r="Q40" s="92"/>
      <c r="R40" s="95"/>
      <c r="S40" s="89"/>
    </row>
    <row r="41" spans="1:19" s="19" customFormat="1" ht="38.25">
      <c r="A41" s="11">
        <v>8</v>
      </c>
      <c r="B41" s="13" t="s">
        <v>115</v>
      </c>
      <c r="C41" s="15"/>
      <c r="D41" s="15" t="s">
        <v>73</v>
      </c>
      <c r="E41" s="16" t="s">
        <v>74</v>
      </c>
      <c r="F41" s="16"/>
      <c r="G41" s="13" t="s">
        <v>139</v>
      </c>
      <c r="H41" s="16" t="s">
        <v>13</v>
      </c>
      <c r="I41" s="17">
        <v>2100</v>
      </c>
      <c r="J41" s="17" t="s">
        <v>67</v>
      </c>
      <c r="K41" s="16" t="s">
        <v>4</v>
      </c>
      <c r="L41" s="16">
        <v>1050</v>
      </c>
      <c r="M41" s="90" t="s">
        <v>19</v>
      </c>
      <c r="N41" s="90" t="s">
        <v>451</v>
      </c>
      <c r="O41" s="90" t="s">
        <v>452</v>
      </c>
      <c r="P41" s="90" t="s">
        <v>5</v>
      </c>
      <c r="Q41" s="90" t="s">
        <v>7</v>
      </c>
      <c r="R41" s="93">
        <v>10</v>
      </c>
      <c r="S41" s="87">
        <f>(L41*8)/(R41*60)</f>
        <v>14</v>
      </c>
    </row>
    <row r="42" spans="1:19" s="19" customFormat="1" ht="51">
      <c r="A42" s="112"/>
      <c r="B42" s="114"/>
      <c r="C42" s="29" t="s">
        <v>211</v>
      </c>
      <c r="D42" s="30" t="s">
        <v>228</v>
      </c>
      <c r="E42" s="29" t="s">
        <v>224</v>
      </c>
      <c r="F42" s="30" t="s">
        <v>241</v>
      </c>
      <c r="G42" s="29" t="s">
        <v>139</v>
      </c>
      <c r="H42" s="29" t="s">
        <v>229</v>
      </c>
      <c r="I42" s="31">
        <v>5000</v>
      </c>
      <c r="J42" s="31" t="s">
        <v>230</v>
      </c>
      <c r="K42" s="29" t="s">
        <v>69</v>
      </c>
      <c r="L42" s="29">
        <v>5000</v>
      </c>
      <c r="M42" s="91"/>
      <c r="N42" s="91"/>
      <c r="O42" s="91"/>
      <c r="P42" s="91"/>
      <c r="Q42" s="91"/>
      <c r="R42" s="94"/>
      <c r="S42" s="88"/>
    </row>
    <row r="43" spans="1:19" s="19" customFormat="1" ht="38.25">
      <c r="A43" s="113"/>
      <c r="B43" s="115"/>
      <c r="C43" s="30" t="s">
        <v>212</v>
      </c>
      <c r="D43" s="30" t="s">
        <v>253</v>
      </c>
      <c r="E43" s="29" t="s">
        <v>254</v>
      </c>
      <c r="F43" s="30" t="s">
        <v>216</v>
      </c>
      <c r="G43" s="29"/>
      <c r="H43" s="29"/>
      <c r="I43" s="31">
        <v>52000</v>
      </c>
      <c r="J43" s="31" t="s">
        <v>250</v>
      </c>
      <c r="K43" s="29"/>
      <c r="L43" s="29"/>
      <c r="M43" s="92"/>
      <c r="N43" s="92"/>
      <c r="O43" s="92"/>
      <c r="P43" s="92"/>
      <c r="Q43" s="92"/>
      <c r="R43" s="95"/>
      <c r="S43" s="89"/>
    </row>
    <row r="44" spans="1:19" s="19" customFormat="1" ht="51">
      <c r="A44" s="11">
        <v>9</v>
      </c>
      <c r="B44" s="12" t="s">
        <v>116</v>
      </c>
      <c r="C44" s="12"/>
      <c r="D44" s="12" t="s">
        <v>75</v>
      </c>
      <c r="E44" s="13" t="s">
        <v>117</v>
      </c>
      <c r="F44" s="13"/>
      <c r="G44" s="13" t="s">
        <v>139</v>
      </c>
      <c r="H44" s="13" t="s">
        <v>13</v>
      </c>
      <c r="I44" s="14">
        <v>8000</v>
      </c>
      <c r="J44" s="14" t="s">
        <v>65</v>
      </c>
      <c r="K44" s="13" t="s">
        <v>117</v>
      </c>
      <c r="L44" s="13">
        <v>8000</v>
      </c>
      <c r="M44" s="9" t="s">
        <v>118</v>
      </c>
      <c r="N44" s="9" t="s">
        <v>451</v>
      </c>
      <c r="O44" s="9" t="s">
        <v>452</v>
      </c>
      <c r="P44" s="9" t="s">
        <v>5</v>
      </c>
      <c r="Q44" s="9" t="s">
        <v>7</v>
      </c>
      <c r="R44" s="10">
        <v>30</v>
      </c>
      <c r="S44" s="83">
        <f>(L44*8)/(R44*60)</f>
        <v>35.55555555555556</v>
      </c>
    </row>
    <row r="45" spans="1:19" s="19" customFormat="1" ht="63.75">
      <c r="A45" s="11">
        <v>10</v>
      </c>
      <c r="B45" s="12" t="s">
        <v>79</v>
      </c>
      <c r="C45" s="12"/>
      <c r="D45" s="12" t="s">
        <v>80</v>
      </c>
      <c r="E45" s="13" t="s">
        <v>117</v>
      </c>
      <c r="F45" s="13"/>
      <c r="G45" s="13" t="s">
        <v>81</v>
      </c>
      <c r="H45" s="13" t="s">
        <v>13</v>
      </c>
      <c r="I45" s="14">
        <v>40000</v>
      </c>
      <c r="J45" s="14" t="s">
        <v>49</v>
      </c>
      <c r="K45" s="13" t="s">
        <v>60</v>
      </c>
      <c r="L45" s="13">
        <v>40000</v>
      </c>
      <c r="M45" s="9" t="s">
        <v>68</v>
      </c>
      <c r="N45" s="9" t="s">
        <v>451</v>
      </c>
      <c r="O45" s="9" t="s">
        <v>452</v>
      </c>
      <c r="P45" s="9" t="s">
        <v>51</v>
      </c>
      <c r="Q45" s="9" t="s">
        <v>244</v>
      </c>
      <c r="R45" s="10">
        <v>60</v>
      </c>
      <c r="S45" s="83">
        <f>(L45*8)/(R45*60)</f>
        <v>88.88888888888889</v>
      </c>
    </row>
    <row r="46" spans="1:19" s="19" customFormat="1" ht="38.25">
      <c r="A46" s="11">
        <v>11</v>
      </c>
      <c r="B46" s="12" t="s">
        <v>121</v>
      </c>
      <c r="C46" s="12"/>
      <c r="D46" s="12" t="s">
        <v>76</v>
      </c>
      <c r="E46" s="13" t="s">
        <v>117</v>
      </c>
      <c r="F46" s="13"/>
      <c r="G46" s="13" t="s">
        <v>119</v>
      </c>
      <c r="H46" s="13" t="s">
        <v>13</v>
      </c>
      <c r="I46" s="14">
        <v>7000</v>
      </c>
      <c r="J46" s="14"/>
      <c r="K46" s="13" t="s">
        <v>60</v>
      </c>
      <c r="L46" s="13">
        <v>7000</v>
      </c>
      <c r="M46" s="90" t="s">
        <v>120</v>
      </c>
      <c r="N46" s="90" t="s">
        <v>451</v>
      </c>
      <c r="O46" s="90" t="s">
        <v>452</v>
      </c>
      <c r="P46" s="90" t="s">
        <v>5</v>
      </c>
      <c r="Q46" s="90" t="s">
        <v>7</v>
      </c>
      <c r="R46" s="93">
        <v>30</v>
      </c>
      <c r="S46" s="87">
        <f>(L46*8)/(R46*60)</f>
        <v>31.11111111111111</v>
      </c>
    </row>
    <row r="47" spans="1:19" s="19" customFormat="1" ht="51">
      <c r="A47" s="103"/>
      <c r="B47" s="100"/>
      <c r="C47" s="30" t="s">
        <v>212</v>
      </c>
      <c r="D47" s="3" t="s">
        <v>256</v>
      </c>
      <c r="E47" s="1" t="s">
        <v>117</v>
      </c>
      <c r="F47" s="1" t="s">
        <v>255</v>
      </c>
      <c r="G47" s="1"/>
      <c r="H47" s="1" t="s">
        <v>257</v>
      </c>
      <c r="I47" s="2">
        <v>4200</v>
      </c>
      <c r="J47" s="2" t="s">
        <v>258</v>
      </c>
      <c r="K47" s="1"/>
      <c r="L47" s="1"/>
      <c r="M47" s="91"/>
      <c r="N47" s="91"/>
      <c r="O47" s="91"/>
      <c r="P47" s="91"/>
      <c r="Q47" s="91"/>
      <c r="R47" s="94"/>
      <c r="S47" s="88"/>
    </row>
    <row r="48" spans="1:19" s="19" customFormat="1" ht="38.25">
      <c r="A48" s="105"/>
      <c r="B48" s="102"/>
      <c r="C48" s="30" t="s">
        <v>212</v>
      </c>
      <c r="D48" s="3" t="s">
        <v>260</v>
      </c>
      <c r="E48" s="1" t="s">
        <v>117</v>
      </c>
      <c r="F48" s="1" t="s">
        <v>259</v>
      </c>
      <c r="G48" s="1"/>
      <c r="H48" s="1" t="s">
        <v>257</v>
      </c>
      <c r="I48" s="2">
        <v>4600</v>
      </c>
      <c r="J48" s="2" t="s">
        <v>261</v>
      </c>
      <c r="K48" s="1"/>
      <c r="L48" s="1"/>
      <c r="M48" s="92"/>
      <c r="N48" s="92"/>
      <c r="O48" s="92"/>
      <c r="P48" s="92"/>
      <c r="Q48" s="92"/>
      <c r="R48" s="95"/>
      <c r="S48" s="89"/>
    </row>
    <row r="49" spans="1:19" s="19" customFormat="1" ht="38.25">
      <c r="A49" s="11">
        <v>12</v>
      </c>
      <c r="B49" s="12" t="s">
        <v>122</v>
      </c>
      <c r="C49" s="12"/>
      <c r="D49" s="12" t="s">
        <v>78</v>
      </c>
      <c r="E49" s="13" t="s">
        <v>77</v>
      </c>
      <c r="F49" s="13"/>
      <c r="G49" s="13" t="s">
        <v>119</v>
      </c>
      <c r="H49" s="13" t="s">
        <v>13</v>
      </c>
      <c r="I49" s="14">
        <v>6000</v>
      </c>
      <c r="J49" s="14"/>
      <c r="K49" s="13" t="s">
        <v>4</v>
      </c>
      <c r="L49" s="13">
        <v>3000</v>
      </c>
      <c r="M49" s="9" t="s">
        <v>19</v>
      </c>
      <c r="N49" s="9" t="s">
        <v>451</v>
      </c>
      <c r="O49" s="9" t="s">
        <v>452</v>
      </c>
      <c r="P49" s="9" t="s">
        <v>5</v>
      </c>
      <c r="Q49" s="9" t="s">
        <v>7</v>
      </c>
      <c r="R49" s="10">
        <v>30</v>
      </c>
      <c r="S49" s="83">
        <f>(L49*8)/(R49*60)</f>
        <v>13.333333333333334</v>
      </c>
    </row>
    <row r="50" spans="1:19" s="19" customFormat="1" ht="38.25">
      <c r="A50" s="11">
        <v>13</v>
      </c>
      <c r="B50" s="12" t="s">
        <v>21</v>
      </c>
      <c r="C50" s="12"/>
      <c r="D50" s="13" t="s">
        <v>183</v>
      </c>
      <c r="E50" s="13" t="s">
        <v>117</v>
      </c>
      <c r="F50" s="13"/>
      <c r="G50" s="13" t="s">
        <v>81</v>
      </c>
      <c r="H50" s="13" t="s">
        <v>15</v>
      </c>
      <c r="I50" s="14">
        <v>10000</v>
      </c>
      <c r="J50" s="14"/>
      <c r="K50" s="13" t="s">
        <v>60</v>
      </c>
      <c r="L50" s="13">
        <v>10000</v>
      </c>
      <c r="M50" s="90" t="s">
        <v>34</v>
      </c>
      <c r="N50" s="90" t="s">
        <v>453</v>
      </c>
      <c r="O50" s="90" t="s">
        <v>454</v>
      </c>
      <c r="P50" s="90" t="s">
        <v>5</v>
      </c>
      <c r="Q50" s="90" t="s">
        <v>7</v>
      </c>
      <c r="R50" s="93">
        <v>40</v>
      </c>
      <c r="S50" s="87">
        <f>(L50*8)/(R50*60)</f>
        <v>33.333333333333336</v>
      </c>
    </row>
    <row r="51" spans="1:19" s="19" customFormat="1" ht="148.5" customHeight="1">
      <c r="A51" s="44"/>
      <c r="B51" s="43"/>
      <c r="C51" s="30" t="s">
        <v>212</v>
      </c>
      <c r="D51" s="1" t="s">
        <v>264</v>
      </c>
      <c r="E51" s="1"/>
      <c r="F51" s="1" t="s">
        <v>262</v>
      </c>
      <c r="G51" s="1"/>
      <c r="H51" s="1" t="s">
        <v>257</v>
      </c>
      <c r="I51" s="2">
        <v>8000</v>
      </c>
      <c r="J51" s="2" t="s">
        <v>263</v>
      </c>
      <c r="K51" s="1"/>
      <c r="L51" s="1"/>
      <c r="M51" s="91"/>
      <c r="N51" s="91"/>
      <c r="O51" s="91"/>
      <c r="P51" s="91"/>
      <c r="Q51" s="91"/>
      <c r="R51" s="94"/>
      <c r="S51" s="88"/>
    </row>
    <row r="52" spans="1:19" s="19" customFormat="1" ht="76.5">
      <c r="A52" s="44"/>
      <c r="B52" s="86"/>
      <c r="C52" s="3" t="s">
        <v>210</v>
      </c>
      <c r="D52" s="1" t="s">
        <v>491</v>
      </c>
      <c r="E52" s="1" t="s">
        <v>347</v>
      </c>
      <c r="F52" s="1" t="s">
        <v>336</v>
      </c>
      <c r="G52" s="1" t="s">
        <v>81</v>
      </c>
      <c r="H52" s="1"/>
      <c r="I52" s="2"/>
      <c r="J52" s="2"/>
      <c r="K52" s="1"/>
      <c r="L52" s="1"/>
      <c r="M52" s="91"/>
      <c r="N52" s="91"/>
      <c r="O52" s="91"/>
      <c r="P52" s="91"/>
      <c r="Q52" s="91"/>
      <c r="R52" s="94"/>
      <c r="S52" s="88"/>
    </row>
    <row r="53" spans="1:19" s="19" customFormat="1" ht="76.5">
      <c r="A53" s="44"/>
      <c r="B53" s="86"/>
      <c r="C53" s="3" t="s">
        <v>210</v>
      </c>
      <c r="D53" s="1" t="s">
        <v>491</v>
      </c>
      <c r="E53" s="1" t="s">
        <v>492</v>
      </c>
      <c r="F53" s="1" t="s">
        <v>336</v>
      </c>
      <c r="G53" s="1" t="s">
        <v>81</v>
      </c>
      <c r="H53" s="1"/>
      <c r="I53" s="2"/>
      <c r="J53" s="2"/>
      <c r="K53" s="1" t="s">
        <v>493</v>
      </c>
      <c r="L53" s="1"/>
      <c r="M53" s="92"/>
      <c r="N53" s="92"/>
      <c r="O53" s="92"/>
      <c r="P53" s="92"/>
      <c r="Q53" s="92"/>
      <c r="R53" s="95"/>
      <c r="S53" s="89"/>
    </row>
    <row r="54" spans="1:19" s="19" customFormat="1" ht="72.75" customHeight="1">
      <c r="A54" s="11">
        <v>14</v>
      </c>
      <c r="B54" s="12" t="s">
        <v>123</v>
      </c>
      <c r="C54" s="12"/>
      <c r="D54" s="13" t="s">
        <v>184</v>
      </c>
      <c r="E54" s="13" t="s">
        <v>30</v>
      </c>
      <c r="F54" s="13"/>
      <c r="G54" s="13" t="s">
        <v>81</v>
      </c>
      <c r="H54" s="13" t="s">
        <v>9</v>
      </c>
      <c r="I54" s="14">
        <v>21000</v>
      </c>
      <c r="J54" s="14" t="s">
        <v>185</v>
      </c>
      <c r="K54" s="13" t="s">
        <v>60</v>
      </c>
      <c r="L54" s="13">
        <v>21000</v>
      </c>
      <c r="M54" s="90" t="s">
        <v>34</v>
      </c>
      <c r="N54" s="90" t="s">
        <v>453</v>
      </c>
      <c r="O54" s="90" t="s">
        <v>455</v>
      </c>
      <c r="P54" s="90" t="s">
        <v>51</v>
      </c>
      <c r="Q54" s="90" t="s">
        <v>7</v>
      </c>
      <c r="R54" s="93">
        <v>10</v>
      </c>
      <c r="S54" s="87">
        <f>(L54*8)/(R54*60)</f>
        <v>280</v>
      </c>
    </row>
    <row r="55" spans="1:19" s="19" customFormat="1" ht="38.25">
      <c r="A55" s="103"/>
      <c r="B55" s="100"/>
      <c r="C55" s="30" t="s">
        <v>212</v>
      </c>
      <c r="D55" s="1" t="s">
        <v>265</v>
      </c>
      <c r="E55" s="1" t="s">
        <v>117</v>
      </c>
      <c r="F55" s="1" t="s">
        <v>255</v>
      </c>
      <c r="G55" s="1"/>
      <c r="H55" s="1"/>
      <c r="I55" s="2">
        <v>1050000</v>
      </c>
      <c r="J55" s="2" t="s">
        <v>266</v>
      </c>
      <c r="K55" s="1"/>
      <c r="L55" s="1"/>
      <c r="M55" s="91"/>
      <c r="N55" s="91"/>
      <c r="O55" s="91"/>
      <c r="P55" s="91"/>
      <c r="Q55" s="91"/>
      <c r="R55" s="94"/>
      <c r="S55" s="88"/>
    </row>
    <row r="56" spans="1:19" s="19" customFormat="1" ht="38.25">
      <c r="A56" s="104"/>
      <c r="B56" s="101"/>
      <c r="C56" s="30" t="s">
        <v>212</v>
      </c>
      <c r="D56" s="1" t="s">
        <v>267</v>
      </c>
      <c r="E56" s="1" t="s">
        <v>117</v>
      </c>
      <c r="F56" s="1" t="s">
        <v>255</v>
      </c>
      <c r="G56" s="1"/>
      <c r="H56" s="1"/>
      <c r="I56" s="2">
        <v>727000</v>
      </c>
      <c r="J56" s="2" t="s">
        <v>266</v>
      </c>
      <c r="K56" s="1"/>
      <c r="L56" s="1"/>
      <c r="M56" s="91"/>
      <c r="N56" s="91"/>
      <c r="O56" s="91"/>
      <c r="P56" s="91"/>
      <c r="Q56" s="91"/>
      <c r="R56" s="94"/>
      <c r="S56" s="88"/>
    </row>
    <row r="57" spans="1:19" s="19" customFormat="1" ht="38.25">
      <c r="A57" s="105"/>
      <c r="B57" s="102"/>
      <c r="C57" s="30" t="s">
        <v>212</v>
      </c>
      <c r="D57" s="1" t="s">
        <v>269</v>
      </c>
      <c r="E57" s="1" t="s">
        <v>117</v>
      </c>
      <c r="F57" s="1" t="s">
        <v>268</v>
      </c>
      <c r="G57" s="1"/>
      <c r="H57" s="1"/>
      <c r="I57" s="2">
        <v>15000000</v>
      </c>
      <c r="J57" s="2" t="s">
        <v>266</v>
      </c>
      <c r="K57" s="1"/>
      <c r="L57" s="1"/>
      <c r="M57" s="92"/>
      <c r="N57" s="92"/>
      <c r="O57" s="92"/>
      <c r="P57" s="92"/>
      <c r="Q57" s="92"/>
      <c r="R57" s="95"/>
      <c r="S57" s="89"/>
    </row>
    <row r="58" spans="1:19" s="19" customFormat="1" ht="55.5" customHeight="1">
      <c r="A58" s="11">
        <v>15</v>
      </c>
      <c r="B58" s="12" t="s">
        <v>14</v>
      </c>
      <c r="C58" s="13"/>
      <c r="D58" s="13" t="s">
        <v>186</v>
      </c>
      <c r="E58" s="13" t="s">
        <v>124</v>
      </c>
      <c r="F58" s="13"/>
      <c r="G58" s="13" t="s">
        <v>81</v>
      </c>
      <c r="H58" s="13" t="s">
        <v>9</v>
      </c>
      <c r="I58" s="14">
        <v>1500</v>
      </c>
      <c r="J58" s="14" t="s">
        <v>185</v>
      </c>
      <c r="K58" s="13" t="s">
        <v>60</v>
      </c>
      <c r="L58" s="13">
        <v>1500</v>
      </c>
      <c r="M58" s="90" t="s">
        <v>68</v>
      </c>
      <c r="N58" s="90" t="s">
        <v>456</v>
      </c>
      <c r="O58" s="90" t="s">
        <v>455</v>
      </c>
      <c r="P58" s="90" t="s">
        <v>5</v>
      </c>
      <c r="Q58" s="90" t="s">
        <v>7</v>
      </c>
      <c r="R58" s="93">
        <v>10</v>
      </c>
      <c r="S58" s="87">
        <f>(L58*8)/(R58*60)</f>
        <v>20</v>
      </c>
    </row>
    <row r="59" spans="1:19" s="19" customFormat="1" ht="38.25">
      <c r="A59" s="103"/>
      <c r="B59" s="100"/>
      <c r="C59" s="30" t="s">
        <v>212</v>
      </c>
      <c r="D59" s="1" t="s">
        <v>270</v>
      </c>
      <c r="E59" s="1" t="s">
        <v>271</v>
      </c>
      <c r="F59" s="1" t="s">
        <v>255</v>
      </c>
      <c r="G59" s="1"/>
      <c r="H59" s="1"/>
      <c r="I59" s="2">
        <v>320000</v>
      </c>
      <c r="J59" s="2" t="s">
        <v>280</v>
      </c>
      <c r="K59" s="1"/>
      <c r="L59" s="1"/>
      <c r="M59" s="91"/>
      <c r="N59" s="91"/>
      <c r="O59" s="91"/>
      <c r="P59" s="91"/>
      <c r="Q59" s="91"/>
      <c r="R59" s="94"/>
      <c r="S59" s="88"/>
    </row>
    <row r="60" spans="1:19" s="19" customFormat="1" ht="25.5">
      <c r="A60" s="104"/>
      <c r="B60" s="101"/>
      <c r="C60" s="30" t="s">
        <v>212</v>
      </c>
      <c r="D60" s="1" t="s">
        <v>281</v>
      </c>
      <c r="E60" s="1" t="s">
        <v>117</v>
      </c>
      <c r="F60" s="1" t="s">
        <v>273</v>
      </c>
      <c r="G60" s="1"/>
      <c r="H60" s="1"/>
      <c r="I60" s="2">
        <v>90000</v>
      </c>
      <c r="J60" s="2" t="s">
        <v>263</v>
      </c>
      <c r="K60" s="1"/>
      <c r="L60" s="1"/>
      <c r="M60" s="91"/>
      <c r="N60" s="91"/>
      <c r="O60" s="91"/>
      <c r="P60" s="91"/>
      <c r="Q60" s="91"/>
      <c r="R60" s="94"/>
      <c r="S60" s="88"/>
    </row>
    <row r="61" spans="1:19" s="19" customFormat="1" ht="25.5">
      <c r="A61" s="105"/>
      <c r="B61" s="102"/>
      <c r="C61" s="30" t="s">
        <v>212</v>
      </c>
      <c r="D61" s="3" t="s">
        <v>282</v>
      </c>
      <c r="E61" s="1" t="s">
        <v>117</v>
      </c>
      <c r="F61" s="1" t="s">
        <v>273</v>
      </c>
      <c r="G61" s="1"/>
      <c r="H61" s="1"/>
      <c r="I61" s="2">
        <v>90000</v>
      </c>
      <c r="J61" s="2" t="s">
        <v>263</v>
      </c>
      <c r="K61" s="1"/>
      <c r="L61" s="1"/>
      <c r="M61" s="91"/>
      <c r="N61" s="91"/>
      <c r="O61" s="91"/>
      <c r="P61" s="91"/>
      <c r="Q61" s="91"/>
      <c r="R61" s="94"/>
      <c r="S61" s="88"/>
    </row>
    <row r="62" spans="1:19" s="19" customFormat="1" ht="38.25">
      <c r="A62" s="49"/>
      <c r="B62" s="42"/>
      <c r="C62" s="3" t="s">
        <v>210</v>
      </c>
      <c r="D62" s="3" t="s">
        <v>494</v>
      </c>
      <c r="E62" s="1" t="s">
        <v>117</v>
      </c>
      <c r="F62" s="1" t="s">
        <v>495</v>
      </c>
      <c r="G62" s="1" t="s">
        <v>336</v>
      </c>
      <c r="H62" s="1" t="s">
        <v>336</v>
      </c>
      <c r="I62" s="1" t="s">
        <v>336</v>
      </c>
      <c r="J62" s="1" t="s">
        <v>336</v>
      </c>
      <c r="K62" s="1"/>
      <c r="L62" s="1"/>
      <c r="M62" s="91"/>
      <c r="N62" s="91"/>
      <c r="O62" s="91"/>
      <c r="P62" s="91"/>
      <c r="Q62" s="91"/>
      <c r="R62" s="94"/>
      <c r="S62" s="88"/>
    </row>
    <row r="63" spans="1:19" s="19" customFormat="1" ht="38.25">
      <c r="A63" s="49"/>
      <c r="B63" s="42"/>
      <c r="C63" s="3" t="s">
        <v>210</v>
      </c>
      <c r="D63" s="3" t="s">
        <v>494</v>
      </c>
      <c r="E63" s="1" t="s">
        <v>496</v>
      </c>
      <c r="F63" s="1" t="s">
        <v>495</v>
      </c>
      <c r="G63" s="1" t="s">
        <v>336</v>
      </c>
      <c r="H63" s="1" t="s">
        <v>336</v>
      </c>
      <c r="I63" s="1" t="s">
        <v>336</v>
      </c>
      <c r="J63" s="1" t="s">
        <v>336</v>
      </c>
      <c r="K63" s="1"/>
      <c r="L63" s="1"/>
      <c r="M63" s="92"/>
      <c r="N63" s="92"/>
      <c r="O63" s="92"/>
      <c r="P63" s="92"/>
      <c r="Q63" s="92"/>
      <c r="R63" s="95"/>
      <c r="S63" s="89"/>
    </row>
    <row r="64" spans="1:19" s="19" customFormat="1" ht="63.75">
      <c r="A64" s="11">
        <v>16</v>
      </c>
      <c r="B64" s="12" t="s">
        <v>83</v>
      </c>
      <c r="C64" s="12"/>
      <c r="D64" s="12" t="s">
        <v>82</v>
      </c>
      <c r="E64" s="13" t="s">
        <v>10</v>
      </c>
      <c r="F64" s="13"/>
      <c r="G64" s="13" t="s">
        <v>139</v>
      </c>
      <c r="H64" s="13" t="s">
        <v>11</v>
      </c>
      <c r="I64" s="14">
        <v>380</v>
      </c>
      <c r="J64" s="14" t="s">
        <v>59</v>
      </c>
      <c r="K64" s="13" t="s">
        <v>60</v>
      </c>
      <c r="L64" s="13">
        <v>380</v>
      </c>
      <c r="M64" s="9" t="s">
        <v>33</v>
      </c>
      <c r="N64" s="9" t="s">
        <v>456</v>
      </c>
      <c r="O64" s="9" t="s">
        <v>455</v>
      </c>
      <c r="P64" s="9" t="s">
        <v>51</v>
      </c>
      <c r="Q64" s="9" t="s">
        <v>7</v>
      </c>
      <c r="R64" s="10">
        <v>10</v>
      </c>
      <c r="S64" s="83">
        <f>(L64*8)/(R64*60)</f>
        <v>5.066666666666666</v>
      </c>
    </row>
    <row r="65" spans="1:19" s="19" customFormat="1" ht="63.75">
      <c r="A65" s="11">
        <v>17</v>
      </c>
      <c r="B65" s="12" t="s">
        <v>54</v>
      </c>
      <c r="C65" s="12"/>
      <c r="D65" s="12" t="s">
        <v>82</v>
      </c>
      <c r="E65" s="13" t="s">
        <v>12</v>
      </c>
      <c r="F65" s="13"/>
      <c r="G65" s="13" t="s">
        <v>147</v>
      </c>
      <c r="H65" s="13" t="s">
        <v>28</v>
      </c>
      <c r="I65" s="14">
        <v>760</v>
      </c>
      <c r="J65" s="14" t="s">
        <v>47</v>
      </c>
      <c r="K65" s="13" t="s">
        <v>60</v>
      </c>
      <c r="L65" s="13">
        <v>760</v>
      </c>
      <c r="M65" s="9" t="s">
        <v>33</v>
      </c>
      <c r="N65" s="9" t="s">
        <v>456</v>
      </c>
      <c r="O65" s="9" t="s">
        <v>455</v>
      </c>
      <c r="P65" s="9" t="s">
        <v>51</v>
      </c>
      <c r="Q65" s="9" t="s">
        <v>7</v>
      </c>
      <c r="R65" s="10">
        <v>10</v>
      </c>
      <c r="S65" s="83">
        <f>(L65*8)/(R65*60)</f>
        <v>10.133333333333333</v>
      </c>
    </row>
    <row r="66" spans="1:19" s="19" customFormat="1" ht="63.75">
      <c r="A66" s="11">
        <v>18</v>
      </c>
      <c r="B66" s="12" t="s">
        <v>84</v>
      </c>
      <c r="C66" s="12"/>
      <c r="D66" s="12" t="s">
        <v>125</v>
      </c>
      <c r="E66" s="13" t="s">
        <v>43</v>
      </c>
      <c r="F66" s="13"/>
      <c r="G66" s="13" t="s">
        <v>139</v>
      </c>
      <c r="H66" s="13" t="s">
        <v>13</v>
      </c>
      <c r="I66" s="14">
        <v>5500</v>
      </c>
      <c r="J66" s="14" t="s">
        <v>38</v>
      </c>
      <c r="K66" s="13" t="s">
        <v>60</v>
      </c>
      <c r="L66" s="13">
        <v>5500</v>
      </c>
      <c r="M66" s="90" t="s">
        <v>63</v>
      </c>
      <c r="N66" s="90" t="s">
        <v>456</v>
      </c>
      <c r="O66" s="90" t="s">
        <v>455</v>
      </c>
      <c r="P66" s="90" t="s">
        <v>5</v>
      </c>
      <c r="Q66" s="90" t="s">
        <v>7</v>
      </c>
      <c r="R66" s="93">
        <v>10</v>
      </c>
      <c r="S66" s="87">
        <f>(L66*8)/(R66*60)</f>
        <v>73.33333333333333</v>
      </c>
    </row>
    <row r="67" spans="1:19" s="19" customFormat="1" ht="63.75">
      <c r="A67" s="47"/>
      <c r="B67" s="45"/>
      <c r="C67" s="30" t="s">
        <v>212</v>
      </c>
      <c r="D67" s="3" t="s">
        <v>283</v>
      </c>
      <c r="E67" s="1" t="s">
        <v>117</v>
      </c>
      <c r="F67" s="1" t="s">
        <v>277</v>
      </c>
      <c r="G67" s="1"/>
      <c r="H67" s="1"/>
      <c r="I67" s="2">
        <v>70000</v>
      </c>
      <c r="J67" s="2"/>
      <c r="K67" s="1"/>
      <c r="L67" s="1"/>
      <c r="M67" s="91"/>
      <c r="N67" s="91"/>
      <c r="O67" s="91"/>
      <c r="P67" s="91"/>
      <c r="Q67" s="91"/>
      <c r="R67" s="94"/>
      <c r="S67" s="88"/>
    </row>
    <row r="68" spans="1:19" s="19" customFormat="1" ht="38.25">
      <c r="A68" s="48"/>
      <c r="B68" s="46"/>
      <c r="C68" s="30" t="s">
        <v>212</v>
      </c>
      <c r="D68" s="3" t="s">
        <v>284</v>
      </c>
      <c r="E68" s="1" t="s">
        <v>117</v>
      </c>
      <c r="F68" s="1" t="s">
        <v>276</v>
      </c>
      <c r="G68" s="1"/>
      <c r="H68" s="1"/>
      <c r="I68" s="2">
        <v>70000</v>
      </c>
      <c r="J68" s="2"/>
      <c r="K68" s="1"/>
      <c r="L68" s="1"/>
      <c r="M68" s="92"/>
      <c r="N68" s="92"/>
      <c r="O68" s="92"/>
      <c r="P68" s="92"/>
      <c r="Q68" s="92"/>
      <c r="R68" s="95"/>
      <c r="S68" s="89"/>
    </row>
    <row r="69" spans="1:19" s="19" customFormat="1" ht="63.75">
      <c r="A69" s="11">
        <v>19</v>
      </c>
      <c r="B69" s="12" t="s">
        <v>85</v>
      </c>
      <c r="C69" s="12"/>
      <c r="D69" s="12" t="s">
        <v>126</v>
      </c>
      <c r="E69" s="13" t="s">
        <v>12</v>
      </c>
      <c r="F69" s="13"/>
      <c r="G69" s="13" t="s">
        <v>139</v>
      </c>
      <c r="H69" s="13" t="s">
        <v>13</v>
      </c>
      <c r="I69" s="14">
        <v>45000</v>
      </c>
      <c r="J69" s="14"/>
      <c r="K69" s="13" t="s">
        <v>69</v>
      </c>
      <c r="L69" s="13">
        <v>22500</v>
      </c>
      <c r="M69" s="90" t="s">
        <v>70</v>
      </c>
      <c r="N69" s="90" t="s">
        <v>456</v>
      </c>
      <c r="O69" s="90" t="s">
        <v>455</v>
      </c>
      <c r="P69" s="90" t="s">
        <v>5</v>
      </c>
      <c r="Q69" s="90" t="s">
        <v>7</v>
      </c>
      <c r="R69" s="93">
        <v>30</v>
      </c>
      <c r="S69" s="87">
        <f>(L69*8)/(R69*60)</f>
        <v>100</v>
      </c>
    </row>
    <row r="70" spans="1:19" s="19" customFormat="1" ht="63.75">
      <c r="A70" s="47"/>
      <c r="B70" s="45"/>
      <c r="C70" s="30" t="s">
        <v>212</v>
      </c>
      <c r="D70" s="3" t="s">
        <v>278</v>
      </c>
      <c r="E70" s="1" t="s">
        <v>274</v>
      </c>
      <c r="F70" s="1" t="s">
        <v>275</v>
      </c>
      <c r="G70" s="1"/>
      <c r="H70" s="1"/>
      <c r="I70" s="2">
        <v>14000</v>
      </c>
      <c r="J70" s="2" t="s">
        <v>263</v>
      </c>
      <c r="K70" s="1"/>
      <c r="L70" s="1"/>
      <c r="M70" s="91"/>
      <c r="N70" s="91"/>
      <c r="O70" s="91"/>
      <c r="P70" s="91"/>
      <c r="Q70" s="91"/>
      <c r="R70" s="94"/>
      <c r="S70" s="88"/>
    </row>
    <row r="71" spans="1:19" s="19" customFormat="1" ht="25.5">
      <c r="A71" s="48"/>
      <c r="B71" s="46"/>
      <c r="C71" s="30" t="s">
        <v>212</v>
      </c>
      <c r="D71" s="3" t="s">
        <v>279</v>
      </c>
      <c r="E71" s="1" t="s">
        <v>274</v>
      </c>
      <c r="F71" s="1" t="s">
        <v>268</v>
      </c>
      <c r="G71" s="1"/>
      <c r="H71" s="1"/>
      <c r="I71" s="2">
        <v>14000</v>
      </c>
      <c r="J71" s="2" t="s">
        <v>263</v>
      </c>
      <c r="K71" s="1"/>
      <c r="L71" s="1"/>
      <c r="M71" s="92"/>
      <c r="N71" s="92"/>
      <c r="O71" s="92"/>
      <c r="P71" s="92"/>
      <c r="Q71" s="92"/>
      <c r="R71" s="95"/>
      <c r="S71" s="89"/>
    </row>
    <row r="72" spans="1:19" s="19" customFormat="1" ht="38.25">
      <c r="A72" s="11">
        <v>20</v>
      </c>
      <c r="B72" s="12" t="s">
        <v>87</v>
      </c>
      <c r="C72" s="12"/>
      <c r="D72" s="12" t="s">
        <v>86</v>
      </c>
      <c r="E72" s="13" t="s">
        <v>8</v>
      </c>
      <c r="F72" s="13"/>
      <c r="G72" s="13" t="s">
        <v>139</v>
      </c>
      <c r="H72" s="13" t="s">
        <v>9</v>
      </c>
      <c r="I72" s="14">
        <v>700</v>
      </c>
      <c r="J72" s="14"/>
      <c r="K72" s="13" t="s">
        <v>4</v>
      </c>
      <c r="L72" s="13">
        <v>200</v>
      </c>
      <c r="M72" s="9" t="s">
        <v>53</v>
      </c>
      <c r="N72" s="9" t="s">
        <v>457</v>
      </c>
      <c r="O72" s="9" t="s">
        <v>458</v>
      </c>
      <c r="P72" s="9" t="s">
        <v>5</v>
      </c>
      <c r="Q72" s="9" t="s">
        <v>7</v>
      </c>
      <c r="R72" s="10">
        <v>5</v>
      </c>
      <c r="S72" s="83">
        <f>(L72*8)/(R72*60)</f>
        <v>5.333333333333333</v>
      </c>
    </row>
    <row r="73" spans="1:19" s="19" customFormat="1" ht="38.25">
      <c r="A73" s="11">
        <v>21</v>
      </c>
      <c r="B73" s="12" t="s">
        <v>149</v>
      </c>
      <c r="C73" s="12"/>
      <c r="D73" s="12" t="s">
        <v>150</v>
      </c>
      <c r="E73" s="13" t="s">
        <v>8</v>
      </c>
      <c r="F73" s="13"/>
      <c r="G73" s="13" t="s">
        <v>139</v>
      </c>
      <c r="H73" s="13" t="s">
        <v>9</v>
      </c>
      <c r="I73" s="14">
        <v>400</v>
      </c>
      <c r="J73" s="14"/>
      <c r="K73" s="13" t="s">
        <v>4</v>
      </c>
      <c r="L73" s="13">
        <v>200</v>
      </c>
      <c r="M73" s="90" t="s">
        <v>19</v>
      </c>
      <c r="N73" s="90" t="s">
        <v>457</v>
      </c>
      <c r="O73" s="90" t="s">
        <v>458</v>
      </c>
      <c r="P73" s="90" t="s">
        <v>5</v>
      </c>
      <c r="Q73" s="90" t="s">
        <v>7</v>
      </c>
      <c r="R73" s="93">
        <v>10</v>
      </c>
      <c r="S73" s="87">
        <f>(L73*8)/(R73*60)</f>
        <v>2.6666666666666665</v>
      </c>
    </row>
    <row r="74" spans="1:19" s="19" customFormat="1" ht="51">
      <c r="A74" s="112"/>
      <c r="B74" s="114"/>
      <c r="C74" s="29" t="s">
        <v>211</v>
      </c>
      <c r="D74" s="30" t="s">
        <v>231</v>
      </c>
      <c r="E74" s="29" t="s">
        <v>4</v>
      </c>
      <c r="F74" s="30" t="s">
        <v>239</v>
      </c>
      <c r="G74" s="29" t="s">
        <v>139</v>
      </c>
      <c r="H74" s="29" t="s">
        <v>9</v>
      </c>
      <c r="I74" s="31">
        <v>2000</v>
      </c>
      <c r="J74" s="31"/>
      <c r="K74" s="29" t="s">
        <v>69</v>
      </c>
      <c r="L74" s="29">
        <v>100</v>
      </c>
      <c r="M74" s="91"/>
      <c r="N74" s="91"/>
      <c r="O74" s="91"/>
      <c r="P74" s="91"/>
      <c r="Q74" s="91"/>
      <c r="R74" s="94"/>
      <c r="S74" s="88"/>
    </row>
    <row r="75" spans="1:19" s="19" customFormat="1" ht="51">
      <c r="A75" s="153"/>
      <c r="B75" s="132"/>
      <c r="C75" s="29" t="s">
        <v>211</v>
      </c>
      <c r="D75" s="30" t="s">
        <v>232</v>
      </c>
      <c r="E75" s="29" t="s">
        <v>224</v>
      </c>
      <c r="F75" s="30" t="s">
        <v>240</v>
      </c>
      <c r="G75" s="29" t="s">
        <v>139</v>
      </c>
      <c r="H75" s="29" t="s">
        <v>9</v>
      </c>
      <c r="I75" s="31">
        <v>100</v>
      </c>
      <c r="J75" s="31"/>
      <c r="K75" s="29" t="s">
        <v>224</v>
      </c>
      <c r="L75" s="29">
        <v>70</v>
      </c>
      <c r="M75" s="91"/>
      <c r="N75" s="91"/>
      <c r="O75" s="91"/>
      <c r="P75" s="91"/>
      <c r="Q75" s="91"/>
      <c r="R75" s="94"/>
      <c r="S75" s="88"/>
    </row>
    <row r="76" spans="1:19" s="19" customFormat="1" ht="76.5">
      <c r="A76" s="113"/>
      <c r="B76" s="115"/>
      <c r="C76" s="30" t="s">
        <v>212</v>
      </c>
      <c r="D76" s="30" t="s">
        <v>285</v>
      </c>
      <c r="E76" s="29" t="s">
        <v>293</v>
      </c>
      <c r="F76" s="30" t="s">
        <v>216</v>
      </c>
      <c r="G76" s="29"/>
      <c r="H76" s="29"/>
      <c r="I76" s="31">
        <v>210000</v>
      </c>
      <c r="J76" s="31" t="s">
        <v>286</v>
      </c>
      <c r="K76" s="29"/>
      <c r="L76" s="29"/>
      <c r="M76" s="91"/>
      <c r="N76" s="91"/>
      <c r="O76" s="91"/>
      <c r="P76" s="91"/>
      <c r="Q76" s="91"/>
      <c r="R76" s="94"/>
      <c r="S76" s="88"/>
    </row>
    <row r="77" spans="1:19" s="19" customFormat="1" ht="45" customHeight="1">
      <c r="A77" s="61"/>
      <c r="B77" s="62"/>
      <c r="C77" s="3" t="s">
        <v>210</v>
      </c>
      <c r="D77" s="3" t="s">
        <v>497</v>
      </c>
      <c r="E77" s="1" t="s">
        <v>340</v>
      </c>
      <c r="F77" s="3"/>
      <c r="G77" s="1" t="s">
        <v>498</v>
      </c>
      <c r="H77" s="29"/>
      <c r="I77" s="31"/>
      <c r="J77" s="31"/>
      <c r="K77" s="29"/>
      <c r="L77" s="29"/>
      <c r="M77" s="91"/>
      <c r="N77" s="91"/>
      <c r="O77" s="91"/>
      <c r="P77" s="91"/>
      <c r="Q77" s="91"/>
      <c r="R77" s="94"/>
      <c r="S77" s="88"/>
    </row>
    <row r="78" spans="1:19" s="19" customFormat="1" ht="38.25" customHeight="1">
      <c r="A78" s="61"/>
      <c r="B78" s="62"/>
      <c r="C78" s="3" t="s">
        <v>210</v>
      </c>
      <c r="D78" s="3" t="s">
        <v>497</v>
      </c>
      <c r="E78" s="1" t="s">
        <v>293</v>
      </c>
      <c r="F78" s="3"/>
      <c r="G78" s="1" t="s">
        <v>498</v>
      </c>
      <c r="H78" s="29"/>
      <c r="I78" s="31"/>
      <c r="J78" s="31"/>
      <c r="K78" s="29"/>
      <c r="L78" s="29"/>
      <c r="M78" s="91"/>
      <c r="N78" s="91"/>
      <c r="O78" s="91"/>
      <c r="P78" s="91"/>
      <c r="Q78" s="91"/>
      <c r="R78" s="94"/>
      <c r="S78" s="88"/>
    </row>
    <row r="79" spans="1:19" s="19" customFormat="1" ht="45" customHeight="1">
      <c r="A79" s="61"/>
      <c r="B79" s="62"/>
      <c r="C79" s="3" t="s">
        <v>210</v>
      </c>
      <c r="D79" s="3" t="s">
        <v>497</v>
      </c>
      <c r="E79" s="1" t="s">
        <v>499</v>
      </c>
      <c r="F79" s="3"/>
      <c r="G79" s="1" t="s">
        <v>498</v>
      </c>
      <c r="H79" s="29"/>
      <c r="I79" s="31"/>
      <c r="J79" s="31"/>
      <c r="K79" s="29"/>
      <c r="L79" s="29"/>
      <c r="M79" s="91"/>
      <c r="N79" s="91"/>
      <c r="O79" s="91"/>
      <c r="P79" s="91"/>
      <c r="Q79" s="91"/>
      <c r="R79" s="94"/>
      <c r="S79" s="88"/>
    </row>
    <row r="80" spans="1:19" s="19" customFormat="1" ht="46.5" customHeight="1">
      <c r="A80" s="61"/>
      <c r="B80" s="62"/>
      <c r="C80" s="3" t="s">
        <v>210</v>
      </c>
      <c r="D80" s="3" t="s">
        <v>500</v>
      </c>
      <c r="E80" s="1" t="s">
        <v>501</v>
      </c>
      <c r="F80" s="3"/>
      <c r="G80" s="1" t="s">
        <v>81</v>
      </c>
      <c r="H80" s="29"/>
      <c r="I80" s="31"/>
      <c r="J80" s="31"/>
      <c r="K80" s="29"/>
      <c r="L80" s="29"/>
      <c r="M80" s="91"/>
      <c r="N80" s="91"/>
      <c r="O80" s="91"/>
      <c r="P80" s="91"/>
      <c r="Q80" s="91"/>
      <c r="R80" s="94"/>
      <c r="S80" s="88"/>
    </row>
    <row r="81" spans="1:19" s="19" customFormat="1" ht="43.5" customHeight="1">
      <c r="A81" s="61"/>
      <c r="B81" s="62"/>
      <c r="C81" s="3" t="s">
        <v>210</v>
      </c>
      <c r="D81" s="3" t="s">
        <v>500</v>
      </c>
      <c r="E81" s="1" t="s">
        <v>501</v>
      </c>
      <c r="F81" s="3"/>
      <c r="G81" s="1" t="s">
        <v>81</v>
      </c>
      <c r="H81" s="29"/>
      <c r="I81" s="31"/>
      <c r="J81" s="31"/>
      <c r="K81" s="29"/>
      <c r="L81" s="29"/>
      <c r="M81" s="91"/>
      <c r="N81" s="91"/>
      <c r="O81" s="91"/>
      <c r="P81" s="91"/>
      <c r="Q81" s="91"/>
      <c r="R81" s="94"/>
      <c r="S81" s="88"/>
    </row>
    <row r="82" spans="1:19" s="19" customFormat="1" ht="43.5" customHeight="1">
      <c r="A82" s="61"/>
      <c r="B82" s="62"/>
      <c r="C82" s="3" t="s">
        <v>210</v>
      </c>
      <c r="D82" s="3" t="s">
        <v>500</v>
      </c>
      <c r="E82" s="1" t="s">
        <v>501</v>
      </c>
      <c r="F82" s="3"/>
      <c r="G82" s="1" t="s">
        <v>81</v>
      </c>
      <c r="H82" s="29"/>
      <c r="I82" s="31"/>
      <c r="J82" s="31"/>
      <c r="K82" s="29"/>
      <c r="L82" s="29"/>
      <c r="M82" s="92"/>
      <c r="N82" s="92"/>
      <c r="O82" s="92"/>
      <c r="P82" s="92"/>
      <c r="Q82" s="92"/>
      <c r="R82" s="95"/>
      <c r="S82" s="89"/>
    </row>
    <row r="83" spans="1:19" s="19" customFormat="1" ht="38.25">
      <c r="A83" s="11">
        <v>22</v>
      </c>
      <c r="B83" s="12" t="s">
        <v>148</v>
      </c>
      <c r="C83" s="12"/>
      <c r="D83" s="12" t="s">
        <v>490</v>
      </c>
      <c r="E83" s="13" t="s">
        <v>8</v>
      </c>
      <c r="F83" s="13"/>
      <c r="G83" s="13" t="s">
        <v>139</v>
      </c>
      <c r="H83" s="13" t="s">
        <v>17</v>
      </c>
      <c r="I83" s="14">
        <v>400</v>
      </c>
      <c r="J83" s="14"/>
      <c r="K83" s="13" t="s">
        <v>4</v>
      </c>
      <c r="L83" s="13">
        <v>200</v>
      </c>
      <c r="M83" s="90" t="s">
        <v>19</v>
      </c>
      <c r="N83" s="90" t="s">
        <v>457</v>
      </c>
      <c r="O83" s="90" t="s">
        <v>458</v>
      </c>
      <c r="P83" s="90" t="s">
        <v>5</v>
      </c>
      <c r="Q83" s="90" t="s">
        <v>7</v>
      </c>
      <c r="R83" s="93">
        <v>20</v>
      </c>
      <c r="S83" s="87">
        <f>(L83*8)/(R83*60)</f>
        <v>1.3333333333333333</v>
      </c>
    </row>
    <row r="84" spans="1:19" s="19" customFormat="1" ht="25.5">
      <c r="A84" s="129"/>
      <c r="B84" s="129"/>
      <c r="C84" s="29" t="s">
        <v>211</v>
      </c>
      <c r="D84" s="30" t="s">
        <v>490</v>
      </c>
      <c r="E84" s="29" t="s">
        <v>224</v>
      </c>
      <c r="F84" s="30" t="s">
        <v>240</v>
      </c>
      <c r="G84" s="29" t="s">
        <v>139</v>
      </c>
      <c r="H84" s="29" t="s">
        <v>17</v>
      </c>
      <c r="I84" s="31">
        <v>100</v>
      </c>
      <c r="J84" s="31"/>
      <c r="K84" s="29" t="s">
        <v>69</v>
      </c>
      <c r="L84" s="29">
        <v>100</v>
      </c>
      <c r="M84" s="92"/>
      <c r="N84" s="92"/>
      <c r="O84" s="92"/>
      <c r="P84" s="92"/>
      <c r="Q84" s="92"/>
      <c r="R84" s="95"/>
      <c r="S84" s="89"/>
    </row>
    <row r="85" spans="1:19" s="19" customFormat="1" ht="38.25">
      <c r="A85" s="11">
        <v>23</v>
      </c>
      <c r="B85" s="12" t="s">
        <v>88</v>
      </c>
      <c r="C85" s="12"/>
      <c r="D85" s="12" t="s">
        <v>152</v>
      </c>
      <c r="E85" s="13" t="s">
        <v>8</v>
      </c>
      <c r="F85" s="13"/>
      <c r="G85" s="13" t="s">
        <v>139</v>
      </c>
      <c r="H85" s="13" t="s">
        <v>13</v>
      </c>
      <c r="I85" s="14">
        <v>400</v>
      </c>
      <c r="J85" s="14"/>
      <c r="K85" s="13" t="s">
        <v>4</v>
      </c>
      <c r="L85" s="13">
        <v>200</v>
      </c>
      <c r="M85" s="33" t="s">
        <v>19</v>
      </c>
      <c r="N85" s="9" t="s">
        <v>457</v>
      </c>
      <c r="O85" s="9" t="s">
        <v>458</v>
      </c>
      <c r="P85" s="33" t="s">
        <v>5</v>
      </c>
      <c r="Q85" s="33" t="s">
        <v>7</v>
      </c>
      <c r="R85" s="57">
        <v>20</v>
      </c>
      <c r="S85" s="84">
        <f>(L85*8)/(R85*60)</f>
        <v>1.3333333333333333</v>
      </c>
    </row>
    <row r="86" spans="1:19" s="19" customFormat="1" ht="38.25">
      <c r="A86" s="11">
        <v>24</v>
      </c>
      <c r="B86" s="12" t="s">
        <v>89</v>
      </c>
      <c r="C86" s="12"/>
      <c r="D86" s="12" t="s">
        <v>157</v>
      </c>
      <c r="E86" s="13" t="s">
        <v>8</v>
      </c>
      <c r="F86" s="13"/>
      <c r="G86" s="13" t="s">
        <v>139</v>
      </c>
      <c r="H86" s="13" t="s">
        <v>15</v>
      </c>
      <c r="I86" s="14">
        <v>400</v>
      </c>
      <c r="J86" s="14"/>
      <c r="K86" s="13" t="s">
        <v>4</v>
      </c>
      <c r="L86" s="13">
        <v>80</v>
      </c>
      <c r="M86" s="90" t="s">
        <v>19</v>
      </c>
      <c r="N86" s="90" t="s">
        <v>459</v>
      </c>
      <c r="O86" s="90" t="s">
        <v>455</v>
      </c>
      <c r="P86" s="90" t="s">
        <v>5</v>
      </c>
      <c r="Q86" s="90" t="s">
        <v>7</v>
      </c>
      <c r="R86" s="93">
        <v>10</v>
      </c>
      <c r="S86" s="87">
        <f>(L86*8)/(R86*60)</f>
        <v>1.0666666666666667</v>
      </c>
    </row>
    <row r="87" spans="1:19" s="19" customFormat="1" ht="38.25">
      <c r="A87" s="129"/>
      <c r="B87" s="129"/>
      <c r="C87" s="29" t="s">
        <v>211</v>
      </c>
      <c r="D87" s="30" t="s">
        <v>233</v>
      </c>
      <c r="E87" s="29" t="s">
        <v>224</v>
      </c>
      <c r="F87" s="30" t="s">
        <v>239</v>
      </c>
      <c r="G87" s="29" t="s">
        <v>139</v>
      </c>
      <c r="H87" s="29" t="s">
        <v>9</v>
      </c>
      <c r="I87" s="31">
        <v>100</v>
      </c>
      <c r="J87" s="31"/>
      <c r="K87" s="29" t="s">
        <v>69</v>
      </c>
      <c r="L87" s="29">
        <v>100</v>
      </c>
      <c r="M87" s="92"/>
      <c r="N87" s="92"/>
      <c r="O87" s="92"/>
      <c r="P87" s="92"/>
      <c r="Q87" s="92"/>
      <c r="R87" s="95"/>
      <c r="S87" s="89"/>
    </row>
    <row r="88" spans="1:19" s="19" customFormat="1" ht="38.25">
      <c r="A88" s="11">
        <v>25</v>
      </c>
      <c r="B88" s="12" t="s">
        <v>90</v>
      </c>
      <c r="C88" s="12"/>
      <c r="D88" s="12" t="s">
        <v>152</v>
      </c>
      <c r="E88" s="13" t="s">
        <v>8</v>
      </c>
      <c r="F88" s="13"/>
      <c r="G88" s="13" t="s">
        <v>139</v>
      </c>
      <c r="H88" s="13" t="s">
        <v>13</v>
      </c>
      <c r="I88" s="14">
        <v>400</v>
      </c>
      <c r="J88" s="14"/>
      <c r="K88" s="13" t="s">
        <v>4</v>
      </c>
      <c r="L88" s="13">
        <v>100</v>
      </c>
      <c r="M88" s="90" t="s">
        <v>19</v>
      </c>
      <c r="N88" s="90" t="s">
        <v>453</v>
      </c>
      <c r="O88" s="90" t="s">
        <v>454</v>
      </c>
      <c r="P88" s="90" t="s">
        <v>5</v>
      </c>
      <c r="Q88" s="90" t="s">
        <v>7</v>
      </c>
      <c r="R88" s="93">
        <v>10</v>
      </c>
      <c r="S88" s="87">
        <f>(L88*8)/(R88*60)</f>
        <v>1.3333333333333333</v>
      </c>
    </row>
    <row r="89" spans="1:19" s="19" customFormat="1" ht="25.5">
      <c r="A89" s="103"/>
      <c r="B89" s="100"/>
      <c r="C89" s="30" t="s">
        <v>212</v>
      </c>
      <c r="D89" s="3" t="s">
        <v>288</v>
      </c>
      <c r="E89" s="1" t="s">
        <v>117</v>
      </c>
      <c r="F89" s="1" t="s">
        <v>287</v>
      </c>
      <c r="G89" s="1"/>
      <c r="H89" s="1"/>
      <c r="I89" s="2">
        <v>1680000</v>
      </c>
      <c r="J89" s="2" t="s">
        <v>261</v>
      </c>
      <c r="K89" s="1"/>
      <c r="L89" s="1"/>
      <c r="M89" s="91"/>
      <c r="N89" s="91"/>
      <c r="O89" s="91"/>
      <c r="P89" s="91"/>
      <c r="Q89" s="91"/>
      <c r="R89" s="94"/>
      <c r="S89" s="88"/>
    </row>
    <row r="90" spans="1:19" s="19" customFormat="1" ht="25.5">
      <c r="A90" s="105"/>
      <c r="B90" s="102"/>
      <c r="C90" s="30" t="s">
        <v>212</v>
      </c>
      <c r="D90" s="3" t="s">
        <v>288</v>
      </c>
      <c r="E90" s="1" t="s">
        <v>289</v>
      </c>
      <c r="F90" s="1" t="s">
        <v>290</v>
      </c>
      <c r="G90" s="1"/>
      <c r="H90" s="1"/>
      <c r="I90" s="2"/>
      <c r="J90" s="2"/>
      <c r="K90" s="1"/>
      <c r="L90" s="1"/>
      <c r="M90" s="92"/>
      <c r="N90" s="92"/>
      <c r="O90" s="92"/>
      <c r="P90" s="92"/>
      <c r="Q90" s="92"/>
      <c r="R90" s="95"/>
      <c r="S90" s="89"/>
    </row>
    <row r="91" spans="1:19" s="19" customFormat="1" ht="40.5" customHeight="1">
      <c r="A91" s="11">
        <v>26</v>
      </c>
      <c r="B91" s="12" t="s">
        <v>91</v>
      </c>
      <c r="C91" s="12"/>
      <c r="D91" s="12" t="s">
        <v>159</v>
      </c>
      <c r="E91" s="13" t="s">
        <v>61</v>
      </c>
      <c r="F91" s="13"/>
      <c r="G91" s="13" t="s">
        <v>139</v>
      </c>
      <c r="H91" s="13" t="s">
        <v>9</v>
      </c>
      <c r="I91" s="14">
        <v>70</v>
      </c>
      <c r="J91" s="14"/>
      <c r="K91" s="13" t="s">
        <v>62</v>
      </c>
      <c r="L91" s="13">
        <v>70</v>
      </c>
      <c r="M91" s="90" t="s">
        <v>24</v>
      </c>
      <c r="N91" s="90" t="s">
        <v>460</v>
      </c>
      <c r="O91" s="90" t="s">
        <v>461</v>
      </c>
      <c r="P91" s="90" t="s">
        <v>5</v>
      </c>
      <c r="Q91" s="90" t="s">
        <v>7</v>
      </c>
      <c r="R91" s="93">
        <v>3</v>
      </c>
      <c r="S91" s="87">
        <f>(L91*8)/(R91*60)</f>
        <v>3.111111111111111</v>
      </c>
    </row>
    <row r="92" spans="1:19" s="19" customFormat="1" ht="51">
      <c r="A92" s="130"/>
      <c r="B92" s="114"/>
      <c r="C92" s="3" t="s">
        <v>210</v>
      </c>
      <c r="D92" s="3" t="s">
        <v>335</v>
      </c>
      <c r="E92" s="1" t="s">
        <v>348</v>
      </c>
      <c r="F92" s="1" t="s">
        <v>371</v>
      </c>
      <c r="G92" s="1" t="s">
        <v>355</v>
      </c>
      <c r="H92" s="1" t="s">
        <v>354</v>
      </c>
      <c r="I92" s="1">
        <v>48</v>
      </c>
      <c r="J92" s="1" t="s">
        <v>369</v>
      </c>
      <c r="K92" s="1" t="s">
        <v>367</v>
      </c>
      <c r="L92" s="1" t="s">
        <v>367</v>
      </c>
      <c r="M92" s="91"/>
      <c r="N92" s="91"/>
      <c r="O92" s="91"/>
      <c r="P92" s="91"/>
      <c r="Q92" s="91"/>
      <c r="R92" s="94"/>
      <c r="S92" s="88"/>
    </row>
    <row r="93" spans="1:19" s="19" customFormat="1" ht="51">
      <c r="A93" s="131"/>
      <c r="B93" s="132"/>
      <c r="C93" s="3" t="s">
        <v>210</v>
      </c>
      <c r="D93" s="3" t="s">
        <v>335</v>
      </c>
      <c r="E93" s="1" t="s">
        <v>340</v>
      </c>
      <c r="F93" s="1" t="s">
        <v>371</v>
      </c>
      <c r="G93" s="1" t="s">
        <v>355</v>
      </c>
      <c r="H93" s="1" t="s">
        <v>257</v>
      </c>
      <c r="I93" s="1">
        <v>35</v>
      </c>
      <c r="J93" s="1" t="s">
        <v>368</v>
      </c>
      <c r="K93" s="1" t="s">
        <v>367</v>
      </c>
      <c r="L93" s="1" t="s">
        <v>367</v>
      </c>
      <c r="M93" s="91"/>
      <c r="N93" s="91"/>
      <c r="O93" s="91"/>
      <c r="P93" s="91"/>
      <c r="Q93" s="91"/>
      <c r="R93" s="94"/>
      <c r="S93" s="88"/>
    </row>
    <row r="94" spans="1:19" s="19" customFormat="1" ht="51">
      <c r="A94" s="50"/>
      <c r="B94" s="51"/>
      <c r="C94" s="3" t="s">
        <v>210</v>
      </c>
      <c r="D94" s="3" t="s">
        <v>335</v>
      </c>
      <c r="E94" s="1" t="s">
        <v>380</v>
      </c>
      <c r="F94" s="1" t="s">
        <v>382</v>
      </c>
      <c r="G94" s="1" t="s">
        <v>383</v>
      </c>
      <c r="H94" s="1" t="s">
        <v>257</v>
      </c>
      <c r="I94" s="1">
        <v>15</v>
      </c>
      <c r="J94" s="1" t="s">
        <v>370</v>
      </c>
      <c r="K94" s="1" t="s">
        <v>367</v>
      </c>
      <c r="L94" s="1" t="s">
        <v>367</v>
      </c>
      <c r="M94" s="91"/>
      <c r="N94" s="91"/>
      <c r="O94" s="91"/>
      <c r="P94" s="91"/>
      <c r="Q94" s="91"/>
      <c r="R94" s="94"/>
      <c r="S94" s="88"/>
    </row>
    <row r="95" spans="1:19" s="19" customFormat="1" ht="51">
      <c r="A95" s="50"/>
      <c r="B95" s="51"/>
      <c r="C95" s="3" t="s">
        <v>210</v>
      </c>
      <c r="D95" s="3" t="s">
        <v>335</v>
      </c>
      <c r="E95" s="1" t="s">
        <v>381</v>
      </c>
      <c r="F95" s="1" t="s">
        <v>382</v>
      </c>
      <c r="G95" s="1" t="s">
        <v>384</v>
      </c>
      <c r="H95" s="1" t="s">
        <v>257</v>
      </c>
      <c r="I95" s="1">
        <v>10</v>
      </c>
      <c r="J95" s="1" t="s">
        <v>370</v>
      </c>
      <c r="K95" s="1" t="s">
        <v>367</v>
      </c>
      <c r="L95" s="1" t="s">
        <v>367</v>
      </c>
      <c r="M95" s="92"/>
      <c r="N95" s="92"/>
      <c r="O95" s="92"/>
      <c r="P95" s="92"/>
      <c r="Q95" s="92"/>
      <c r="R95" s="95"/>
      <c r="S95" s="89"/>
    </row>
    <row r="96" spans="1:19" s="19" customFormat="1" ht="40.5" customHeight="1">
      <c r="A96" s="11">
        <v>27</v>
      </c>
      <c r="B96" s="12" t="s">
        <v>92</v>
      </c>
      <c r="C96" s="12"/>
      <c r="D96" s="12" t="s">
        <v>160</v>
      </c>
      <c r="E96" s="13" t="s">
        <v>8</v>
      </c>
      <c r="F96" s="13"/>
      <c r="G96" s="13" t="s">
        <v>139</v>
      </c>
      <c r="H96" s="13" t="s">
        <v>17</v>
      </c>
      <c r="I96" s="14">
        <v>400</v>
      </c>
      <c r="J96" s="14"/>
      <c r="K96" s="13" t="s">
        <v>4</v>
      </c>
      <c r="L96" s="13">
        <v>50</v>
      </c>
      <c r="M96" s="90" t="s">
        <v>45</v>
      </c>
      <c r="N96" s="90" t="s">
        <v>460</v>
      </c>
      <c r="O96" s="90" t="s">
        <v>461</v>
      </c>
      <c r="P96" s="90" t="s">
        <v>5</v>
      </c>
      <c r="Q96" s="90" t="s">
        <v>7</v>
      </c>
      <c r="R96" s="93">
        <v>30</v>
      </c>
      <c r="S96" s="87">
        <f>(L96*8)/(R96*60)</f>
        <v>0.2222222222222222</v>
      </c>
    </row>
    <row r="97" spans="1:19" s="19" customFormat="1" ht="38.25">
      <c r="A97" s="70"/>
      <c r="B97" s="71"/>
      <c r="C97" s="29" t="s">
        <v>211</v>
      </c>
      <c r="D97" s="30" t="s">
        <v>234</v>
      </c>
      <c r="E97" s="29" t="s">
        <v>224</v>
      </c>
      <c r="F97" s="30" t="s">
        <v>239</v>
      </c>
      <c r="G97" s="29" t="s">
        <v>139</v>
      </c>
      <c r="H97" s="29" t="s">
        <v>17</v>
      </c>
      <c r="I97" s="31">
        <v>150</v>
      </c>
      <c r="J97" s="31"/>
      <c r="K97" s="29" t="s">
        <v>69</v>
      </c>
      <c r="L97" s="29">
        <v>150</v>
      </c>
      <c r="M97" s="91"/>
      <c r="N97" s="91"/>
      <c r="O97" s="91"/>
      <c r="P97" s="91"/>
      <c r="Q97" s="91"/>
      <c r="R97" s="94"/>
      <c r="S97" s="88"/>
    </row>
    <row r="98" spans="1:19" s="19" customFormat="1" ht="51">
      <c r="A98" s="73"/>
      <c r="B98" s="72"/>
      <c r="C98" s="3" t="s">
        <v>210</v>
      </c>
      <c r="D98" s="3" t="s">
        <v>350</v>
      </c>
      <c r="E98" s="1" t="s">
        <v>340</v>
      </c>
      <c r="F98" s="1" t="s">
        <v>240</v>
      </c>
      <c r="G98" s="1" t="s">
        <v>349</v>
      </c>
      <c r="H98" s="1" t="s">
        <v>257</v>
      </c>
      <c r="I98" s="1">
        <v>13</v>
      </c>
      <c r="J98" s="1" t="s">
        <v>257</v>
      </c>
      <c r="K98" s="1" t="s">
        <v>367</v>
      </c>
      <c r="L98" s="1" t="s">
        <v>367</v>
      </c>
      <c r="M98" s="91"/>
      <c r="N98" s="91"/>
      <c r="O98" s="91"/>
      <c r="P98" s="91"/>
      <c r="Q98" s="91"/>
      <c r="R98" s="94"/>
      <c r="S98" s="88"/>
    </row>
    <row r="99" spans="1:19" s="19" customFormat="1" ht="51">
      <c r="A99" s="73"/>
      <c r="B99" s="72"/>
      <c r="C99" s="3" t="s">
        <v>210</v>
      </c>
      <c r="D99" s="3" t="s">
        <v>350</v>
      </c>
      <c r="E99" s="1" t="s">
        <v>351</v>
      </c>
      <c r="F99" s="1" t="s">
        <v>240</v>
      </c>
      <c r="G99" s="1" t="s">
        <v>352</v>
      </c>
      <c r="H99" s="1" t="s">
        <v>354</v>
      </c>
      <c r="I99" s="1">
        <v>100</v>
      </c>
      <c r="J99" s="1" t="s">
        <v>370</v>
      </c>
      <c r="K99" s="1" t="s">
        <v>367</v>
      </c>
      <c r="L99" s="1" t="s">
        <v>367</v>
      </c>
      <c r="M99" s="91"/>
      <c r="N99" s="91"/>
      <c r="O99" s="91"/>
      <c r="P99" s="91"/>
      <c r="Q99" s="91"/>
      <c r="R99" s="94"/>
      <c r="S99" s="88"/>
    </row>
    <row r="100" spans="1:19" s="19" customFormat="1" ht="51">
      <c r="A100" s="73"/>
      <c r="B100" s="72"/>
      <c r="C100" s="3" t="s">
        <v>210</v>
      </c>
      <c r="D100" s="3" t="s">
        <v>353</v>
      </c>
      <c r="E100" s="1" t="s">
        <v>347</v>
      </c>
      <c r="F100" s="1" t="s">
        <v>240</v>
      </c>
      <c r="G100" s="1" t="s">
        <v>352</v>
      </c>
      <c r="H100" s="1" t="s">
        <v>257</v>
      </c>
      <c r="I100" s="39">
        <v>12</v>
      </c>
      <c r="J100" s="1" t="s">
        <v>370</v>
      </c>
      <c r="K100" s="1" t="s">
        <v>367</v>
      </c>
      <c r="L100" s="1" t="s">
        <v>367</v>
      </c>
      <c r="M100" s="91"/>
      <c r="N100" s="91"/>
      <c r="O100" s="91"/>
      <c r="P100" s="91"/>
      <c r="Q100" s="91"/>
      <c r="R100" s="94"/>
      <c r="S100" s="88"/>
    </row>
    <row r="101" spans="1:19" s="19" customFormat="1" ht="51">
      <c r="A101" s="73"/>
      <c r="B101" s="72"/>
      <c r="C101" s="3" t="s">
        <v>210</v>
      </c>
      <c r="D101" s="3" t="s">
        <v>353</v>
      </c>
      <c r="E101" s="1" t="s">
        <v>356</v>
      </c>
      <c r="F101" s="1" t="s">
        <v>240</v>
      </c>
      <c r="G101" s="1" t="s">
        <v>352</v>
      </c>
      <c r="H101" s="1" t="s">
        <v>372</v>
      </c>
      <c r="I101" s="39">
        <v>20</v>
      </c>
      <c r="J101" s="1" t="s">
        <v>370</v>
      </c>
      <c r="K101" s="1" t="s">
        <v>367</v>
      </c>
      <c r="L101" s="1" t="s">
        <v>367</v>
      </c>
      <c r="M101" s="91"/>
      <c r="N101" s="91"/>
      <c r="O101" s="91"/>
      <c r="P101" s="91"/>
      <c r="Q101" s="91"/>
      <c r="R101" s="94"/>
      <c r="S101" s="88"/>
    </row>
    <row r="102" spans="1:19" s="19" customFormat="1" ht="51">
      <c r="A102" s="73"/>
      <c r="B102" s="72"/>
      <c r="C102" s="3" t="s">
        <v>210</v>
      </c>
      <c r="D102" s="3" t="s">
        <v>373</v>
      </c>
      <c r="E102" s="1" t="s">
        <v>356</v>
      </c>
      <c r="F102" s="1" t="s">
        <v>240</v>
      </c>
      <c r="G102" s="1" t="s">
        <v>352</v>
      </c>
      <c r="H102" s="1" t="s">
        <v>364</v>
      </c>
      <c r="I102" s="1">
        <v>5</v>
      </c>
      <c r="J102" s="1" t="s">
        <v>374</v>
      </c>
      <c r="K102" s="1" t="s">
        <v>367</v>
      </c>
      <c r="L102" s="1" t="s">
        <v>367</v>
      </c>
      <c r="M102" s="91"/>
      <c r="N102" s="91"/>
      <c r="O102" s="91"/>
      <c r="P102" s="91"/>
      <c r="Q102" s="91"/>
      <c r="R102" s="94"/>
      <c r="S102" s="88"/>
    </row>
    <row r="103" spans="1:19" s="19" customFormat="1" ht="25.5">
      <c r="A103" s="73"/>
      <c r="B103" s="72"/>
      <c r="C103" s="3" t="s">
        <v>362</v>
      </c>
      <c r="D103" s="3" t="s">
        <v>358</v>
      </c>
      <c r="E103" s="1" t="s">
        <v>375</v>
      </c>
      <c r="F103" s="3" t="s">
        <v>240</v>
      </c>
      <c r="G103" s="1" t="s">
        <v>359</v>
      </c>
      <c r="H103" s="1" t="s">
        <v>257</v>
      </c>
      <c r="I103" s="2">
        <v>31</v>
      </c>
      <c r="J103" s="2" t="s">
        <v>370</v>
      </c>
      <c r="K103" s="1" t="s">
        <v>367</v>
      </c>
      <c r="L103" s="1" t="s">
        <v>367</v>
      </c>
      <c r="M103" s="91"/>
      <c r="N103" s="91"/>
      <c r="O103" s="91"/>
      <c r="P103" s="91"/>
      <c r="Q103" s="91"/>
      <c r="R103" s="94"/>
      <c r="S103" s="88"/>
    </row>
    <row r="104" spans="1:19" s="19" customFormat="1" ht="25.5">
      <c r="A104" s="73"/>
      <c r="B104" s="72"/>
      <c r="C104" s="3" t="s">
        <v>362</v>
      </c>
      <c r="D104" s="3" t="s">
        <v>358</v>
      </c>
      <c r="E104" s="1" t="s">
        <v>376</v>
      </c>
      <c r="F104" s="3" t="s">
        <v>240</v>
      </c>
      <c r="G104" s="1" t="s">
        <v>359</v>
      </c>
      <c r="H104" s="1" t="s">
        <v>257</v>
      </c>
      <c r="I104" s="2">
        <v>35</v>
      </c>
      <c r="J104" s="2" t="s">
        <v>370</v>
      </c>
      <c r="K104" s="1" t="s">
        <v>367</v>
      </c>
      <c r="L104" s="1" t="s">
        <v>367</v>
      </c>
      <c r="M104" s="91"/>
      <c r="N104" s="91"/>
      <c r="O104" s="91"/>
      <c r="P104" s="91"/>
      <c r="Q104" s="91"/>
      <c r="R104" s="94"/>
      <c r="S104" s="88"/>
    </row>
    <row r="105" spans="1:19" s="19" customFormat="1" ht="51">
      <c r="A105" s="73"/>
      <c r="B105" s="72"/>
      <c r="C105" s="3" t="s">
        <v>362</v>
      </c>
      <c r="D105" s="3" t="s">
        <v>358</v>
      </c>
      <c r="E105" s="1" t="s">
        <v>377</v>
      </c>
      <c r="F105" s="3" t="s">
        <v>240</v>
      </c>
      <c r="G105" s="1" t="s">
        <v>359</v>
      </c>
      <c r="H105" s="1" t="s">
        <v>257</v>
      </c>
      <c r="I105" s="2">
        <v>310</v>
      </c>
      <c r="J105" s="2" t="s">
        <v>370</v>
      </c>
      <c r="K105" s="1" t="s">
        <v>367</v>
      </c>
      <c r="L105" s="1" t="s">
        <v>367</v>
      </c>
      <c r="M105" s="91"/>
      <c r="N105" s="91"/>
      <c r="O105" s="91"/>
      <c r="P105" s="91"/>
      <c r="Q105" s="91"/>
      <c r="R105" s="94"/>
      <c r="S105" s="88"/>
    </row>
    <row r="106" spans="1:19" s="19" customFormat="1" ht="38.25">
      <c r="A106" s="73"/>
      <c r="B106" s="72"/>
      <c r="C106" s="3" t="s">
        <v>362</v>
      </c>
      <c r="D106" s="3" t="s">
        <v>358</v>
      </c>
      <c r="E106" s="1" t="s">
        <v>378</v>
      </c>
      <c r="F106" s="3" t="s">
        <v>240</v>
      </c>
      <c r="G106" s="1"/>
      <c r="H106" s="1" t="s">
        <v>257</v>
      </c>
      <c r="I106" s="2">
        <v>315</v>
      </c>
      <c r="J106" s="2" t="s">
        <v>370</v>
      </c>
      <c r="K106" s="1" t="s">
        <v>367</v>
      </c>
      <c r="L106" s="1" t="s">
        <v>367</v>
      </c>
      <c r="M106" s="91"/>
      <c r="N106" s="91"/>
      <c r="O106" s="91"/>
      <c r="P106" s="91"/>
      <c r="Q106" s="91"/>
      <c r="R106" s="94"/>
      <c r="S106" s="88"/>
    </row>
    <row r="107" spans="1:19" s="19" customFormat="1" ht="25.5">
      <c r="A107" s="73"/>
      <c r="B107" s="72"/>
      <c r="C107" s="3" t="s">
        <v>363</v>
      </c>
      <c r="D107" s="3" t="s">
        <v>358</v>
      </c>
      <c r="E107" s="1" t="s">
        <v>379</v>
      </c>
      <c r="F107" s="3" t="s">
        <v>240</v>
      </c>
      <c r="G107" s="1" t="s">
        <v>359</v>
      </c>
      <c r="H107" s="1" t="s">
        <v>257</v>
      </c>
      <c r="I107" s="2">
        <v>30</v>
      </c>
      <c r="J107" s="2" t="s">
        <v>386</v>
      </c>
      <c r="K107" s="1" t="s">
        <v>367</v>
      </c>
      <c r="L107" s="1">
        <v>9</v>
      </c>
      <c r="M107" s="91"/>
      <c r="N107" s="91"/>
      <c r="O107" s="91"/>
      <c r="P107" s="91"/>
      <c r="Q107" s="91"/>
      <c r="R107" s="94"/>
      <c r="S107" s="88"/>
    </row>
    <row r="108" spans="1:19" s="19" customFormat="1" ht="38.25">
      <c r="A108" s="73"/>
      <c r="B108" s="72"/>
      <c r="C108" s="3" t="s">
        <v>363</v>
      </c>
      <c r="D108" s="3" t="s">
        <v>358</v>
      </c>
      <c r="E108" s="1" t="s">
        <v>393</v>
      </c>
      <c r="F108" s="3" t="s">
        <v>240</v>
      </c>
      <c r="G108" s="1" t="s">
        <v>359</v>
      </c>
      <c r="H108" s="1" t="s">
        <v>257</v>
      </c>
      <c r="I108" s="2">
        <v>9</v>
      </c>
      <c r="J108" s="2" t="s">
        <v>370</v>
      </c>
      <c r="K108" s="1" t="s">
        <v>367</v>
      </c>
      <c r="L108" s="1" t="s">
        <v>367</v>
      </c>
      <c r="M108" s="91"/>
      <c r="N108" s="91"/>
      <c r="O108" s="91"/>
      <c r="P108" s="91"/>
      <c r="Q108" s="91"/>
      <c r="R108" s="94"/>
      <c r="S108" s="88"/>
    </row>
    <row r="109" spans="1:19" s="19" customFormat="1" ht="25.5">
      <c r="A109" s="73"/>
      <c r="B109" s="72"/>
      <c r="C109" s="3" t="s">
        <v>363</v>
      </c>
      <c r="D109" s="3" t="s">
        <v>358</v>
      </c>
      <c r="E109" s="1" t="s">
        <v>391</v>
      </c>
      <c r="F109" s="3" t="s">
        <v>240</v>
      </c>
      <c r="G109" s="1" t="s">
        <v>359</v>
      </c>
      <c r="H109" s="1" t="s">
        <v>257</v>
      </c>
      <c r="I109" s="1" t="s">
        <v>367</v>
      </c>
      <c r="J109" s="2" t="s">
        <v>386</v>
      </c>
      <c r="K109" s="1" t="s">
        <v>367</v>
      </c>
      <c r="L109" s="1">
        <v>12</v>
      </c>
      <c r="M109" s="91"/>
      <c r="N109" s="91"/>
      <c r="O109" s="91"/>
      <c r="P109" s="91"/>
      <c r="Q109" s="91"/>
      <c r="R109" s="94"/>
      <c r="S109" s="88"/>
    </row>
    <row r="110" spans="1:19" s="19" customFormat="1" ht="38.25">
      <c r="A110" s="73"/>
      <c r="B110" s="72"/>
      <c r="C110" s="3" t="s">
        <v>363</v>
      </c>
      <c r="D110" s="3" t="s">
        <v>358</v>
      </c>
      <c r="E110" s="1" t="s">
        <v>392</v>
      </c>
      <c r="F110" s="3" t="s">
        <v>240</v>
      </c>
      <c r="G110" s="1" t="s">
        <v>359</v>
      </c>
      <c r="H110" s="1" t="s">
        <v>257</v>
      </c>
      <c r="I110" s="2">
        <v>12</v>
      </c>
      <c r="J110" s="2" t="s">
        <v>370</v>
      </c>
      <c r="K110" s="1" t="s">
        <v>367</v>
      </c>
      <c r="L110" s="1" t="s">
        <v>367</v>
      </c>
      <c r="M110" s="91"/>
      <c r="N110" s="91"/>
      <c r="O110" s="91"/>
      <c r="P110" s="91"/>
      <c r="Q110" s="91"/>
      <c r="R110" s="94"/>
      <c r="S110" s="88"/>
    </row>
    <row r="111" spans="1:19" s="19" customFormat="1" ht="41.25" customHeight="1">
      <c r="A111" s="73"/>
      <c r="B111" s="72"/>
      <c r="C111" s="3" t="s">
        <v>362</v>
      </c>
      <c r="D111" s="3" t="s">
        <v>358</v>
      </c>
      <c r="E111" s="1" t="s">
        <v>361</v>
      </c>
      <c r="F111" s="3" t="s">
        <v>240</v>
      </c>
      <c r="G111" s="1" t="s">
        <v>359</v>
      </c>
      <c r="H111" s="1" t="s">
        <v>257</v>
      </c>
      <c r="I111" s="2">
        <v>185</v>
      </c>
      <c r="J111" s="2" t="s">
        <v>370</v>
      </c>
      <c r="K111" s="1" t="s">
        <v>367</v>
      </c>
      <c r="L111" s="1" t="s">
        <v>367</v>
      </c>
      <c r="M111" s="91"/>
      <c r="N111" s="91"/>
      <c r="O111" s="91"/>
      <c r="P111" s="91"/>
      <c r="Q111" s="91"/>
      <c r="R111" s="94"/>
      <c r="S111" s="88"/>
    </row>
    <row r="112" spans="1:19" s="19" customFormat="1" ht="25.5">
      <c r="A112" s="73"/>
      <c r="B112" s="72"/>
      <c r="C112" s="3" t="s">
        <v>362</v>
      </c>
      <c r="D112" s="3" t="s">
        <v>360</v>
      </c>
      <c r="E112" s="1" t="s">
        <v>385</v>
      </c>
      <c r="F112" s="3" t="s">
        <v>388</v>
      </c>
      <c r="G112" s="1" t="s">
        <v>359</v>
      </c>
      <c r="H112" s="1" t="s">
        <v>257</v>
      </c>
      <c r="I112" s="2">
        <v>41</v>
      </c>
      <c r="J112" s="2" t="s">
        <v>386</v>
      </c>
      <c r="K112" s="1" t="s">
        <v>367</v>
      </c>
      <c r="L112" s="1">
        <v>5</v>
      </c>
      <c r="M112" s="91"/>
      <c r="N112" s="91"/>
      <c r="O112" s="91"/>
      <c r="P112" s="91"/>
      <c r="Q112" s="91"/>
      <c r="R112" s="94"/>
      <c r="S112" s="88"/>
    </row>
    <row r="113" spans="1:19" s="19" customFormat="1" ht="38.25">
      <c r="A113" s="73"/>
      <c r="B113" s="72"/>
      <c r="C113" s="3" t="s">
        <v>362</v>
      </c>
      <c r="D113" s="3" t="s">
        <v>360</v>
      </c>
      <c r="E113" s="1" t="s">
        <v>389</v>
      </c>
      <c r="F113" s="3" t="s">
        <v>240</v>
      </c>
      <c r="G113" s="1" t="s">
        <v>359</v>
      </c>
      <c r="H113" s="1" t="s">
        <v>257</v>
      </c>
      <c r="I113" s="2">
        <v>5</v>
      </c>
      <c r="J113" s="2" t="s">
        <v>386</v>
      </c>
      <c r="K113" s="1" t="s">
        <v>367</v>
      </c>
      <c r="L113" s="1" t="s">
        <v>367</v>
      </c>
      <c r="M113" s="91"/>
      <c r="N113" s="91"/>
      <c r="O113" s="91"/>
      <c r="P113" s="91"/>
      <c r="Q113" s="91"/>
      <c r="R113" s="94"/>
      <c r="S113" s="88"/>
    </row>
    <row r="114" spans="1:19" s="19" customFormat="1" ht="25.5">
      <c r="A114" s="73"/>
      <c r="B114" s="72"/>
      <c r="C114" s="3" t="s">
        <v>362</v>
      </c>
      <c r="D114" s="3" t="s">
        <v>360</v>
      </c>
      <c r="E114" s="1" t="s">
        <v>387</v>
      </c>
      <c r="F114" s="3" t="s">
        <v>388</v>
      </c>
      <c r="G114" s="1" t="s">
        <v>359</v>
      </c>
      <c r="H114" s="1" t="s">
        <v>257</v>
      </c>
      <c r="I114" s="2">
        <v>71</v>
      </c>
      <c r="J114" s="2" t="s">
        <v>386</v>
      </c>
      <c r="K114" s="1" t="s">
        <v>367</v>
      </c>
      <c r="L114" s="1">
        <v>8</v>
      </c>
      <c r="M114" s="91"/>
      <c r="N114" s="91"/>
      <c r="O114" s="91"/>
      <c r="P114" s="91"/>
      <c r="Q114" s="91"/>
      <c r="R114" s="94"/>
      <c r="S114" s="88"/>
    </row>
    <row r="115" spans="1:19" s="19" customFormat="1" ht="38.25">
      <c r="A115" s="73"/>
      <c r="B115" s="72"/>
      <c r="C115" s="3" t="s">
        <v>362</v>
      </c>
      <c r="D115" s="3" t="s">
        <v>360</v>
      </c>
      <c r="E115" s="1" t="s">
        <v>390</v>
      </c>
      <c r="F115" s="3" t="s">
        <v>240</v>
      </c>
      <c r="G115" s="1" t="s">
        <v>359</v>
      </c>
      <c r="H115" s="1" t="s">
        <v>257</v>
      </c>
      <c r="I115" s="2">
        <v>8</v>
      </c>
      <c r="J115" s="2" t="s">
        <v>386</v>
      </c>
      <c r="K115" s="1" t="s">
        <v>367</v>
      </c>
      <c r="L115" s="1" t="s">
        <v>367</v>
      </c>
      <c r="M115" s="91"/>
      <c r="N115" s="91"/>
      <c r="O115" s="91"/>
      <c r="P115" s="91"/>
      <c r="Q115" s="91"/>
      <c r="R115" s="94"/>
      <c r="S115" s="88"/>
    </row>
    <row r="116" spans="1:19" s="19" customFormat="1" ht="25.5">
      <c r="A116" s="74"/>
      <c r="B116" s="75"/>
      <c r="C116" s="3" t="s">
        <v>362</v>
      </c>
      <c r="D116" s="3" t="s">
        <v>360</v>
      </c>
      <c r="E116" s="1" t="s">
        <v>361</v>
      </c>
      <c r="F116" s="3" t="s">
        <v>240</v>
      </c>
      <c r="G116" s="1" t="s">
        <v>359</v>
      </c>
      <c r="H116" s="1" t="s">
        <v>257</v>
      </c>
      <c r="I116" s="2">
        <v>42</v>
      </c>
      <c r="J116" s="2" t="s">
        <v>370</v>
      </c>
      <c r="K116" s="1" t="s">
        <v>367</v>
      </c>
      <c r="L116" s="1" t="s">
        <v>367</v>
      </c>
      <c r="M116" s="92"/>
      <c r="N116" s="92"/>
      <c r="O116" s="92"/>
      <c r="P116" s="92"/>
      <c r="Q116" s="92"/>
      <c r="R116" s="95"/>
      <c r="S116" s="89"/>
    </row>
    <row r="117" spans="1:19" s="19" customFormat="1" ht="57" customHeight="1">
      <c r="A117" s="11">
        <v>28</v>
      </c>
      <c r="B117" s="12" t="s">
        <v>127</v>
      </c>
      <c r="C117" s="12"/>
      <c r="D117" s="12" t="s">
        <v>151</v>
      </c>
      <c r="E117" s="13" t="s">
        <v>18</v>
      </c>
      <c r="F117" s="13"/>
      <c r="G117" s="13" t="s">
        <v>81</v>
      </c>
      <c r="H117" s="13" t="s">
        <v>20</v>
      </c>
      <c r="I117" s="14">
        <v>700</v>
      </c>
      <c r="J117" s="14"/>
      <c r="K117" s="13" t="s">
        <v>4</v>
      </c>
      <c r="L117" s="13">
        <v>350</v>
      </c>
      <c r="M117" s="90" t="s">
        <v>19</v>
      </c>
      <c r="N117" s="90" t="s">
        <v>462</v>
      </c>
      <c r="O117" s="90" t="s">
        <v>463</v>
      </c>
      <c r="P117" s="90" t="s">
        <v>5</v>
      </c>
      <c r="Q117" s="90" t="s">
        <v>245</v>
      </c>
      <c r="R117" s="93">
        <v>50</v>
      </c>
      <c r="S117" s="87">
        <f>(L117*8)/(R117*60)</f>
        <v>0.9333333333333333</v>
      </c>
    </row>
    <row r="118" spans="1:19" s="19" customFormat="1" ht="38.25">
      <c r="A118" s="103"/>
      <c r="B118" s="100"/>
      <c r="C118" s="30" t="s">
        <v>212</v>
      </c>
      <c r="D118" s="3" t="s">
        <v>292</v>
      </c>
      <c r="E118" s="1" t="s">
        <v>293</v>
      </c>
      <c r="F118" s="1" t="s">
        <v>291</v>
      </c>
      <c r="G118" s="1"/>
      <c r="H118" s="1"/>
      <c r="I118" s="2">
        <v>16000</v>
      </c>
      <c r="J118" s="2" t="s">
        <v>261</v>
      </c>
      <c r="K118" s="1"/>
      <c r="L118" s="1"/>
      <c r="M118" s="91"/>
      <c r="N118" s="91"/>
      <c r="O118" s="91"/>
      <c r="P118" s="91"/>
      <c r="Q118" s="91"/>
      <c r="R118" s="94"/>
      <c r="S118" s="88"/>
    </row>
    <row r="119" spans="1:19" s="19" customFormat="1" ht="38.25">
      <c r="A119" s="105"/>
      <c r="B119" s="102"/>
      <c r="C119" s="30" t="s">
        <v>212</v>
      </c>
      <c r="D119" s="3" t="s">
        <v>294</v>
      </c>
      <c r="E119" s="1" t="s">
        <v>295</v>
      </c>
      <c r="F119" s="1"/>
      <c r="G119" s="1"/>
      <c r="H119" s="1"/>
      <c r="I119" s="2">
        <v>14000000</v>
      </c>
      <c r="J119" s="2" t="s">
        <v>272</v>
      </c>
      <c r="K119" s="1"/>
      <c r="L119" s="1"/>
      <c r="M119" s="91"/>
      <c r="N119" s="91"/>
      <c r="O119" s="91"/>
      <c r="P119" s="91"/>
      <c r="Q119" s="91"/>
      <c r="R119" s="94"/>
      <c r="S119" s="88"/>
    </row>
    <row r="120" spans="1:19" s="19" customFormat="1" ht="47.25" customHeight="1">
      <c r="A120" s="49"/>
      <c r="B120" s="42"/>
      <c r="C120" s="29" t="s">
        <v>211</v>
      </c>
      <c r="D120" s="30" t="s">
        <v>317</v>
      </c>
      <c r="E120" s="29" t="s">
        <v>237</v>
      </c>
      <c r="F120" s="30" t="s">
        <v>439</v>
      </c>
      <c r="G120" s="29" t="s">
        <v>139</v>
      </c>
      <c r="H120" s="29" t="s">
        <v>17</v>
      </c>
      <c r="I120" s="31">
        <v>400</v>
      </c>
      <c r="J120" s="31" t="s">
        <v>272</v>
      </c>
      <c r="K120" s="29"/>
      <c r="L120" s="29"/>
      <c r="M120" s="92"/>
      <c r="N120" s="92"/>
      <c r="O120" s="92"/>
      <c r="P120" s="92"/>
      <c r="Q120" s="92"/>
      <c r="R120" s="95"/>
      <c r="S120" s="89"/>
    </row>
    <row r="121" spans="1:19" s="19" customFormat="1" ht="57" customHeight="1">
      <c r="A121" s="11">
        <v>29</v>
      </c>
      <c r="B121" s="12" t="s">
        <v>128</v>
      </c>
      <c r="C121" s="12"/>
      <c r="D121" s="12" t="s">
        <v>152</v>
      </c>
      <c r="E121" s="13" t="s">
        <v>16</v>
      </c>
      <c r="F121" s="13"/>
      <c r="G121" s="13" t="s">
        <v>139</v>
      </c>
      <c r="H121" s="13" t="s">
        <v>17</v>
      </c>
      <c r="I121" s="14">
        <v>3000</v>
      </c>
      <c r="J121" s="14" t="s">
        <v>56</v>
      </c>
      <c r="K121" s="13" t="s">
        <v>4</v>
      </c>
      <c r="L121" s="13">
        <v>1500</v>
      </c>
      <c r="M121" s="90" t="s">
        <v>176</v>
      </c>
      <c r="N121" s="90" t="s">
        <v>462</v>
      </c>
      <c r="O121" s="90" t="s">
        <v>463</v>
      </c>
      <c r="P121" s="90" t="s">
        <v>5</v>
      </c>
      <c r="Q121" s="90" t="s">
        <v>245</v>
      </c>
      <c r="R121" s="93">
        <v>40</v>
      </c>
      <c r="S121" s="87">
        <f>(L121*8)/(R121*60)</f>
        <v>5</v>
      </c>
    </row>
    <row r="122" spans="1:19" s="19" customFormat="1" ht="38.25">
      <c r="A122" s="103"/>
      <c r="B122" s="100"/>
      <c r="C122" s="30" t="s">
        <v>212</v>
      </c>
      <c r="D122" s="3" t="s">
        <v>292</v>
      </c>
      <c r="E122" s="1" t="s">
        <v>293</v>
      </c>
      <c r="F122" s="1" t="s">
        <v>291</v>
      </c>
      <c r="G122" s="1"/>
      <c r="H122" s="1"/>
      <c r="I122" s="2">
        <v>16000</v>
      </c>
      <c r="J122" s="2" t="s">
        <v>261</v>
      </c>
      <c r="K122" s="1"/>
      <c r="L122" s="1"/>
      <c r="M122" s="91"/>
      <c r="N122" s="91"/>
      <c r="O122" s="91"/>
      <c r="P122" s="91"/>
      <c r="Q122" s="91"/>
      <c r="R122" s="94"/>
      <c r="S122" s="88"/>
    </row>
    <row r="123" spans="1:19" s="19" customFormat="1" ht="38.25">
      <c r="A123" s="105"/>
      <c r="B123" s="102"/>
      <c r="C123" s="30" t="s">
        <v>212</v>
      </c>
      <c r="D123" s="3" t="s">
        <v>294</v>
      </c>
      <c r="E123" s="1" t="s">
        <v>295</v>
      </c>
      <c r="F123" s="1"/>
      <c r="G123" s="1"/>
      <c r="H123" s="1"/>
      <c r="I123" s="2">
        <v>14000000</v>
      </c>
      <c r="J123" s="2" t="s">
        <v>272</v>
      </c>
      <c r="K123" s="1"/>
      <c r="L123" s="1"/>
      <c r="M123" s="92"/>
      <c r="N123" s="92"/>
      <c r="O123" s="92"/>
      <c r="P123" s="92"/>
      <c r="Q123" s="92"/>
      <c r="R123" s="95"/>
      <c r="S123" s="89"/>
    </row>
    <row r="124" spans="1:19" s="19" customFormat="1" ht="41.25" customHeight="1">
      <c r="A124" s="11" t="s">
        <v>174</v>
      </c>
      <c r="B124" s="12" t="s">
        <v>187</v>
      </c>
      <c r="C124" s="12"/>
      <c r="D124" s="12" t="s">
        <v>152</v>
      </c>
      <c r="E124" s="13" t="s">
        <v>16</v>
      </c>
      <c r="F124" s="13"/>
      <c r="G124" s="13" t="s">
        <v>139</v>
      </c>
      <c r="H124" s="13" t="s">
        <v>17</v>
      </c>
      <c r="I124" s="14">
        <v>3000</v>
      </c>
      <c r="J124" s="14" t="s">
        <v>56</v>
      </c>
      <c r="K124" s="13" t="s">
        <v>175</v>
      </c>
      <c r="L124" s="13">
        <v>3000</v>
      </c>
      <c r="M124" s="90" t="s">
        <v>63</v>
      </c>
      <c r="N124" s="90" t="s">
        <v>462</v>
      </c>
      <c r="O124" s="90" t="s">
        <v>463</v>
      </c>
      <c r="P124" s="90" t="s">
        <v>5</v>
      </c>
      <c r="Q124" s="90" t="s">
        <v>245</v>
      </c>
      <c r="R124" s="93">
        <v>40</v>
      </c>
      <c r="S124" s="87">
        <f>(L124*8)/(R124*60)</f>
        <v>10</v>
      </c>
    </row>
    <row r="125" spans="1:19" s="19" customFormat="1" ht="38.25">
      <c r="A125" s="103"/>
      <c r="B125" s="100"/>
      <c r="C125" s="30" t="s">
        <v>212</v>
      </c>
      <c r="D125" s="3" t="s">
        <v>292</v>
      </c>
      <c r="E125" s="1" t="s">
        <v>293</v>
      </c>
      <c r="F125" s="1" t="s">
        <v>291</v>
      </c>
      <c r="G125" s="1"/>
      <c r="H125" s="1"/>
      <c r="I125" s="2">
        <v>16000</v>
      </c>
      <c r="J125" s="2" t="s">
        <v>261</v>
      </c>
      <c r="K125" s="1"/>
      <c r="L125" s="1"/>
      <c r="M125" s="91"/>
      <c r="N125" s="91"/>
      <c r="O125" s="91"/>
      <c r="P125" s="91"/>
      <c r="Q125" s="91"/>
      <c r="R125" s="94"/>
      <c r="S125" s="88"/>
    </row>
    <row r="126" spans="1:19" s="19" customFormat="1" ht="38.25">
      <c r="A126" s="105"/>
      <c r="B126" s="102"/>
      <c r="C126" s="30" t="s">
        <v>212</v>
      </c>
      <c r="D126" s="3" t="s">
        <v>294</v>
      </c>
      <c r="E126" s="1" t="s">
        <v>295</v>
      </c>
      <c r="F126" s="1"/>
      <c r="G126" s="1"/>
      <c r="H126" s="1"/>
      <c r="I126" s="2">
        <v>14000000</v>
      </c>
      <c r="J126" s="2" t="s">
        <v>272</v>
      </c>
      <c r="K126" s="1"/>
      <c r="L126" s="1"/>
      <c r="M126" s="92"/>
      <c r="N126" s="92"/>
      <c r="O126" s="92"/>
      <c r="P126" s="92"/>
      <c r="Q126" s="92"/>
      <c r="R126" s="95"/>
      <c r="S126" s="89"/>
    </row>
    <row r="127" spans="1:19" s="19" customFormat="1" ht="41.25" customHeight="1">
      <c r="A127" s="11">
        <v>30</v>
      </c>
      <c r="B127" s="12" t="s">
        <v>55</v>
      </c>
      <c r="C127" s="12"/>
      <c r="D127" s="12" t="s">
        <v>153</v>
      </c>
      <c r="E127" s="13" t="s">
        <v>8</v>
      </c>
      <c r="F127" s="13"/>
      <c r="G127" s="13" t="s">
        <v>139</v>
      </c>
      <c r="H127" s="13" t="s">
        <v>9</v>
      </c>
      <c r="I127" s="14">
        <v>2100</v>
      </c>
      <c r="J127" s="14" t="s">
        <v>44</v>
      </c>
      <c r="K127" s="13" t="s">
        <v>4</v>
      </c>
      <c r="L127" s="13">
        <v>1050</v>
      </c>
      <c r="M127" s="90" t="s">
        <v>53</v>
      </c>
      <c r="N127" s="90" t="s">
        <v>466</v>
      </c>
      <c r="O127" s="90" t="s">
        <v>465</v>
      </c>
      <c r="P127" s="90" t="s">
        <v>5</v>
      </c>
      <c r="Q127" s="90" t="s">
        <v>7</v>
      </c>
      <c r="R127" s="93">
        <v>5</v>
      </c>
      <c r="S127" s="87">
        <f>(L127*8)/(R127*60)</f>
        <v>28</v>
      </c>
    </row>
    <row r="128" spans="1:19" s="19" customFormat="1" ht="104.25" customHeight="1">
      <c r="A128" s="18"/>
      <c r="B128" s="3"/>
      <c r="C128" s="30" t="s">
        <v>212</v>
      </c>
      <c r="D128" s="3" t="s">
        <v>296</v>
      </c>
      <c r="E128" s="1"/>
      <c r="F128" s="1"/>
      <c r="G128" s="1"/>
      <c r="H128" s="1"/>
      <c r="I128" s="2"/>
      <c r="J128" s="2"/>
      <c r="K128" s="1"/>
      <c r="L128" s="1"/>
      <c r="M128" s="91"/>
      <c r="N128" s="91"/>
      <c r="O128" s="91"/>
      <c r="P128" s="91"/>
      <c r="Q128" s="91"/>
      <c r="R128" s="94"/>
      <c r="S128" s="88"/>
    </row>
    <row r="129" spans="1:19" s="19" customFormat="1" ht="25.5">
      <c r="A129" s="18"/>
      <c r="B129" s="3"/>
      <c r="C129" s="3" t="s">
        <v>341</v>
      </c>
      <c r="D129" s="3" t="s">
        <v>502</v>
      </c>
      <c r="E129" s="1" t="s">
        <v>224</v>
      </c>
      <c r="F129" s="1"/>
      <c r="G129" s="1" t="s">
        <v>503</v>
      </c>
      <c r="H129" s="1"/>
      <c r="I129" s="2"/>
      <c r="J129" s="2"/>
      <c r="K129" s="1"/>
      <c r="L129" s="1"/>
      <c r="M129" s="91"/>
      <c r="N129" s="91"/>
      <c r="O129" s="91"/>
      <c r="P129" s="91"/>
      <c r="Q129" s="91"/>
      <c r="R129" s="94"/>
      <c r="S129" s="88"/>
    </row>
    <row r="130" spans="1:19" s="19" customFormat="1" ht="25.5">
      <c r="A130" s="18"/>
      <c r="B130" s="3"/>
      <c r="C130" s="3" t="s">
        <v>341</v>
      </c>
      <c r="D130" s="3" t="s">
        <v>504</v>
      </c>
      <c r="E130" s="1" t="s">
        <v>505</v>
      </c>
      <c r="F130" s="1"/>
      <c r="G130" s="1" t="s">
        <v>81</v>
      </c>
      <c r="H130" s="1"/>
      <c r="I130" s="2"/>
      <c r="J130" s="2"/>
      <c r="K130" s="1"/>
      <c r="L130" s="1"/>
      <c r="M130" s="91"/>
      <c r="N130" s="91"/>
      <c r="O130" s="91"/>
      <c r="P130" s="91"/>
      <c r="Q130" s="91"/>
      <c r="R130" s="94"/>
      <c r="S130" s="88"/>
    </row>
    <row r="131" spans="1:19" s="19" customFormat="1" ht="25.5">
      <c r="A131" s="18"/>
      <c r="B131" s="3"/>
      <c r="C131" s="3" t="s">
        <v>341</v>
      </c>
      <c r="D131" s="3" t="s">
        <v>504</v>
      </c>
      <c r="E131" s="1" t="s">
        <v>16</v>
      </c>
      <c r="F131" s="1"/>
      <c r="G131" s="1" t="s">
        <v>81</v>
      </c>
      <c r="H131" s="1"/>
      <c r="I131" s="2"/>
      <c r="J131" s="2"/>
      <c r="K131" s="1"/>
      <c r="L131" s="1"/>
      <c r="M131" s="92"/>
      <c r="N131" s="92"/>
      <c r="O131" s="92"/>
      <c r="P131" s="92"/>
      <c r="Q131" s="92"/>
      <c r="R131" s="95"/>
      <c r="S131" s="89"/>
    </row>
    <row r="132" spans="1:19" s="19" customFormat="1" ht="48.75" customHeight="1">
      <c r="A132" s="11">
        <v>31</v>
      </c>
      <c r="B132" s="12" t="s">
        <v>93</v>
      </c>
      <c r="C132" s="12"/>
      <c r="D132" s="12" t="s">
        <v>154</v>
      </c>
      <c r="E132" s="13" t="s">
        <v>8</v>
      </c>
      <c r="F132" s="13"/>
      <c r="G132" s="13" t="s">
        <v>139</v>
      </c>
      <c r="H132" s="13" t="s">
        <v>64</v>
      </c>
      <c r="I132" s="14">
        <v>400</v>
      </c>
      <c r="J132" s="14"/>
      <c r="K132" s="13" t="s">
        <v>4</v>
      </c>
      <c r="L132" s="13">
        <v>200</v>
      </c>
      <c r="M132" s="90" t="s">
        <v>19</v>
      </c>
      <c r="N132" s="90" t="s">
        <v>466</v>
      </c>
      <c r="O132" s="90" t="s">
        <v>465</v>
      </c>
      <c r="P132" s="90" t="s">
        <v>5</v>
      </c>
      <c r="Q132" s="90" t="s">
        <v>7</v>
      </c>
      <c r="R132" s="116">
        <v>30</v>
      </c>
      <c r="S132" s="87">
        <f>(L132*8)/(R132*60)</f>
        <v>0.8888888888888888</v>
      </c>
    </row>
    <row r="133" spans="1:19" s="19" customFormat="1" ht="25.5">
      <c r="A133" s="112"/>
      <c r="B133" s="114"/>
      <c r="C133" s="29" t="s">
        <v>211</v>
      </c>
      <c r="D133" s="30" t="s">
        <v>154</v>
      </c>
      <c r="E133" s="29" t="s">
        <v>224</v>
      </c>
      <c r="F133" s="30" t="s">
        <v>240</v>
      </c>
      <c r="G133" s="29" t="s">
        <v>139</v>
      </c>
      <c r="H133" s="29" t="s">
        <v>9</v>
      </c>
      <c r="I133" s="31">
        <v>110</v>
      </c>
      <c r="J133" s="31"/>
      <c r="K133" s="29" t="s">
        <v>69</v>
      </c>
      <c r="L133" s="29">
        <v>110</v>
      </c>
      <c r="M133" s="91"/>
      <c r="N133" s="91"/>
      <c r="O133" s="91"/>
      <c r="P133" s="91"/>
      <c r="Q133" s="91"/>
      <c r="R133" s="117"/>
      <c r="S133" s="88"/>
    </row>
    <row r="134" spans="1:19" s="19" customFormat="1" ht="76.5">
      <c r="A134" s="113"/>
      <c r="B134" s="115"/>
      <c r="C134" s="30" t="s">
        <v>212</v>
      </c>
      <c r="D134" s="3" t="s">
        <v>296</v>
      </c>
      <c r="E134" s="29"/>
      <c r="F134" s="30"/>
      <c r="G134" s="29"/>
      <c r="H134" s="29"/>
      <c r="I134" s="31"/>
      <c r="J134" s="31"/>
      <c r="K134" s="29"/>
      <c r="L134" s="29"/>
      <c r="M134" s="92"/>
      <c r="N134" s="92"/>
      <c r="O134" s="92"/>
      <c r="P134" s="92"/>
      <c r="Q134" s="92"/>
      <c r="R134" s="118"/>
      <c r="S134" s="89"/>
    </row>
    <row r="135" spans="1:19" s="19" customFormat="1" ht="40.5" customHeight="1">
      <c r="A135" s="11">
        <v>32</v>
      </c>
      <c r="B135" s="12" t="s">
        <v>23</v>
      </c>
      <c r="C135" s="12"/>
      <c r="D135" s="12" t="s">
        <v>155</v>
      </c>
      <c r="E135" s="20" t="s">
        <v>192</v>
      </c>
      <c r="F135" s="20"/>
      <c r="G135" s="13" t="s">
        <v>139</v>
      </c>
      <c r="H135" s="13" t="s">
        <v>9</v>
      </c>
      <c r="I135" s="14">
        <v>13000</v>
      </c>
      <c r="J135" s="14" t="s">
        <v>39</v>
      </c>
      <c r="K135" s="13" t="s">
        <v>4</v>
      </c>
      <c r="L135" s="13">
        <v>6500</v>
      </c>
      <c r="M135" s="90" t="s">
        <v>70</v>
      </c>
      <c r="N135" s="90" t="s">
        <v>466</v>
      </c>
      <c r="O135" s="90" t="s">
        <v>417</v>
      </c>
      <c r="P135" s="90" t="s">
        <v>5</v>
      </c>
      <c r="Q135" s="90" t="s">
        <v>7</v>
      </c>
      <c r="R135" s="93">
        <v>15</v>
      </c>
      <c r="S135" s="87">
        <f>(L135*8)/(R135*60)</f>
        <v>57.77777777777778</v>
      </c>
    </row>
    <row r="136" spans="1:19" s="19" customFormat="1" ht="25.5">
      <c r="A136" s="103"/>
      <c r="B136" s="100"/>
      <c r="C136" s="30" t="s">
        <v>212</v>
      </c>
      <c r="D136" s="3" t="s">
        <v>297</v>
      </c>
      <c r="E136" s="34" t="s">
        <v>117</v>
      </c>
      <c r="F136" s="34" t="s">
        <v>216</v>
      </c>
      <c r="G136" s="1"/>
      <c r="H136" s="1"/>
      <c r="I136" s="2">
        <v>11000</v>
      </c>
      <c r="J136" s="2" t="s">
        <v>263</v>
      </c>
      <c r="K136" s="1"/>
      <c r="L136" s="1"/>
      <c r="M136" s="91"/>
      <c r="N136" s="91"/>
      <c r="O136" s="91"/>
      <c r="P136" s="91"/>
      <c r="Q136" s="91"/>
      <c r="R136" s="94"/>
      <c r="S136" s="88"/>
    </row>
    <row r="137" spans="1:19" s="19" customFormat="1" ht="25.5">
      <c r="A137" s="104"/>
      <c r="B137" s="101"/>
      <c r="C137" s="30" t="s">
        <v>212</v>
      </c>
      <c r="D137" s="3" t="s">
        <v>298</v>
      </c>
      <c r="E137" s="34" t="s">
        <v>293</v>
      </c>
      <c r="F137" s="34" t="s">
        <v>216</v>
      </c>
      <c r="G137" s="1"/>
      <c r="H137" s="1"/>
      <c r="I137" s="2">
        <v>9500</v>
      </c>
      <c r="J137" s="2" t="s">
        <v>272</v>
      </c>
      <c r="K137" s="1"/>
      <c r="L137" s="1"/>
      <c r="M137" s="91"/>
      <c r="N137" s="91"/>
      <c r="O137" s="91"/>
      <c r="P137" s="91"/>
      <c r="Q137" s="91"/>
      <c r="R137" s="94"/>
      <c r="S137" s="88"/>
    </row>
    <row r="138" spans="1:19" s="19" customFormat="1" ht="105.75" customHeight="1">
      <c r="A138" s="105"/>
      <c r="B138" s="102"/>
      <c r="C138" s="30" t="s">
        <v>212</v>
      </c>
      <c r="D138" s="3" t="s">
        <v>296</v>
      </c>
      <c r="E138" s="34"/>
      <c r="F138" s="34"/>
      <c r="G138" s="1"/>
      <c r="H138" s="1"/>
      <c r="I138" s="2"/>
      <c r="J138" s="2"/>
      <c r="K138" s="1"/>
      <c r="L138" s="1"/>
      <c r="M138" s="92"/>
      <c r="N138" s="92"/>
      <c r="O138" s="92"/>
      <c r="P138" s="92"/>
      <c r="Q138" s="92"/>
      <c r="R138" s="95"/>
      <c r="S138" s="89"/>
    </row>
    <row r="139" spans="1:19" s="19" customFormat="1" ht="53.25" customHeight="1">
      <c r="A139" s="11">
        <v>33</v>
      </c>
      <c r="B139" s="12" t="s">
        <v>189</v>
      </c>
      <c r="C139" s="12"/>
      <c r="D139" s="12" t="s">
        <v>156</v>
      </c>
      <c r="E139" s="13" t="s">
        <v>193</v>
      </c>
      <c r="F139" s="13"/>
      <c r="G139" s="13" t="s">
        <v>81</v>
      </c>
      <c r="H139" s="13" t="s">
        <v>13</v>
      </c>
      <c r="I139" s="14">
        <v>65000</v>
      </c>
      <c r="J139" s="14" t="s">
        <v>50</v>
      </c>
      <c r="K139" s="13" t="s">
        <v>69</v>
      </c>
      <c r="L139" s="13">
        <v>32500</v>
      </c>
      <c r="M139" s="90" t="s">
        <v>70</v>
      </c>
      <c r="N139" s="90" t="s">
        <v>466</v>
      </c>
      <c r="O139" s="90" t="s">
        <v>417</v>
      </c>
      <c r="P139" s="90" t="s">
        <v>26</v>
      </c>
      <c r="Q139" s="90" t="s">
        <v>7</v>
      </c>
      <c r="R139" s="93">
        <v>60</v>
      </c>
      <c r="S139" s="87">
        <f>(L139*8)/(R139*60)</f>
        <v>72.22222222222223</v>
      </c>
    </row>
    <row r="140" spans="1:19" s="19" customFormat="1" ht="99.75" customHeight="1">
      <c r="A140" s="18"/>
      <c r="B140" s="3"/>
      <c r="C140" s="30" t="s">
        <v>212</v>
      </c>
      <c r="D140" s="3" t="s">
        <v>296</v>
      </c>
      <c r="E140" s="1"/>
      <c r="F140" s="1"/>
      <c r="G140" s="1"/>
      <c r="H140" s="1"/>
      <c r="I140" s="2"/>
      <c r="J140" s="2"/>
      <c r="K140" s="1"/>
      <c r="L140" s="1"/>
      <c r="M140" s="92"/>
      <c r="N140" s="92"/>
      <c r="O140" s="92"/>
      <c r="P140" s="92"/>
      <c r="Q140" s="92"/>
      <c r="R140" s="95"/>
      <c r="S140" s="89"/>
    </row>
    <row r="141" spans="1:19" s="19" customFormat="1" ht="53.25" customHeight="1">
      <c r="A141" s="11" t="s">
        <v>177</v>
      </c>
      <c r="B141" s="12" t="s">
        <v>188</v>
      </c>
      <c r="C141" s="12"/>
      <c r="D141" s="12" t="s">
        <v>156</v>
      </c>
      <c r="E141" s="13" t="s">
        <v>193</v>
      </c>
      <c r="F141" s="13"/>
      <c r="G141" s="13" t="s">
        <v>81</v>
      </c>
      <c r="H141" s="13" t="s">
        <v>13</v>
      </c>
      <c r="I141" s="14">
        <v>65000</v>
      </c>
      <c r="J141" s="14" t="s">
        <v>50</v>
      </c>
      <c r="K141" s="13" t="s">
        <v>178</v>
      </c>
      <c r="L141" s="13">
        <v>65000</v>
      </c>
      <c r="M141" s="90" t="s">
        <v>179</v>
      </c>
      <c r="N141" s="90" t="s">
        <v>466</v>
      </c>
      <c r="O141" s="90" t="s">
        <v>417</v>
      </c>
      <c r="P141" s="90" t="s">
        <v>51</v>
      </c>
      <c r="Q141" s="90" t="s">
        <v>7</v>
      </c>
      <c r="R141" s="93">
        <v>60</v>
      </c>
      <c r="S141" s="87">
        <f>(L141*8)/(R141*60)</f>
        <v>144.44444444444446</v>
      </c>
    </row>
    <row r="142" spans="1:19" s="19" customFormat="1" ht="102" customHeight="1">
      <c r="A142" s="39"/>
      <c r="B142" s="1"/>
      <c r="C142" s="30" t="s">
        <v>212</v>
      </c>
      <c r="D142" s="3" t="s">
        <v>296</v>
      </c>
      <c r="E142" s="1"/>
      <c r="F142" s="1"/>
      <c r="G142" s="1"/>
      <c r="H142" s="1"/>
      <c r="I142" s="2"/>
      <c r="J142" s="2"/>
      <c r="K142" s="1"/>
      <c r="L142" s="1"/>
      <c r="M142" s="92"/>
      <c r="N142" s="92"/>
      <c r="O142" s="92"/>
      <c r="P142" s="92"/>
      <c r="Q142" s="92"/>
      <c r="R142" s="95"/>
      <c r="S142" s="89"/>
    </row>
    <row r="143" spans="1:19" s="19" customFormat="1" ht="33.75" customHeight="1">
      <c r="A143" s="24">
        <v>34</v>
      </c>
      <c r="B143" s="16" t="s">
        <v>129</v>
      </c>
      <c r="C143" s="16"/>
      <c r="D143" s="36" t="s">
        <v>158</v>
      </c>
      <c r="E143" s="37" t="s">
        <v>60</v>
      </c>
      <c r="F143" s="37"/>
      <c r="G143" s="37" t="s">
        <v>139</v>
      </c>
      <c r="H143" s="37" t="s">
        <v>13</v>
      </c>
      <c r="I143" s="38">
        <v>400</v>
      </c>
      <c r="J143" s="38"/>
      <c r="K143" s="37" t="s">
        <v>60</v>
      </c>
      <c r="L143" s="37">
        <v>400</v>
      </c>
      <c r="M143" s="40" t="s">
        <v>45</v>
      </c>
      <c r="N143" s="40" t="s">
        <v>453</v>
      </c>
      <c r="O143" s="40" t="s">
        <v>467</v>
      </c>
      <c r="P143" s="40" t="s">
        <v>5</v>
      </c>
      <c r="Q143" s="40" t="s">
        <v>7</v>
      </c>
      <c r="R143" s="41">
        <v>30</v>
      </c>
      <c r="S143" s="85">
        <f>(L143*8)/(R143*60)</f>
        <v>1.7777777777777777</v>
      </c>
    </row>
    <row r="144" spans="1:19" s="19" customFormat="1" ht="75" customHeight="1">
      <c r="A144" s="11">
        <v>35</v>
      </c>
      <c r="B144" s="13" t="s">
        <v>95</v>
      </c>
      <c r="C144" s="13"/>
      <c r="D144" s="35" t="s">
        <v>94</v>
      </c>
      <c r="E144" s="13" t="s">
        <v>8</v>
      </c>
      <c r="F144" s="13"/>
      <c r="G144" s="13" t="s">
        <v>147</v>
      </c>
      <c r="H144" s="13" t="s">
        <v>17</v>
      </c>
      <c r="I144" s="14">
        <v>400</v>
      </c>
      <c r="J144" s="14"/>
      <c r="K144" s="13" t="s">
        <v>4</v>
      </c>
      <c r="L144" s="13">
        <v>200</v>
      </c>
      <c r="M144" s="9" t="s">
        <v>19</v>
      </c>
      <c r="N144" s="9" t="s">
        <v>477</v>
      </c>
      <c r="O144" s="9" t="s">
        <v>478</v>
      </c>
      <c r="P144" s="9" t="s">
        <v>5</v>
      </c>
      <c r="Q144" s="9" t="s">
        <v>7</v>
      </c>
      <c r="R144" s="10">
        <v>50</v>
      </c>
      <c r="S144" s="83">
        <f>(L144*8)/(R144*60)</f>
        <v>0.5333333333333333</v>
      </c>
    </row>
    <row r="145" spans="1:19" s="19" customFormat="1" ht="39.75" customHeight="1">
      <c r="A145" s="11">
        <v>36</v>
      </c>
      <c r="B145" s="12" t="s">
        <v>162</v>
      </c>
      <c r="C145" s="12"/>
      <c r="D145" s="12" t="s">
        <v>163</v>
      </c>
      <c r="E145" s="13" t="s">
        <v>18</v>
      </c>
      <c r="F145" s="13"/>
      <c r="G145" s="13" t="s">
        <v>139</v>
      </c>
      <c r="H145" s="13" t="s">
        <v>17</v>
      </c>
      <c r="I145" s="14">
        <v>3000</v>
      </c>
      <c r="J145" s="14"/>
      <c r="K145" s="13" t="s">
        <v>4</v>
      </c>
      <c r="L145" s="13">
        <v>1500</v>
      </c>
      <c r="M145" s="9" t="s">
        <v>19</v>
      </c>
      <c r="N145" s="9" t="s">
        <v>477</v>
      </c>
      <c r="O145" s="9" t="s">
        <v>478</v>
      </c>
      <c r="P145" s="9" t="s">
        <v>5</v>
      </c>
      <c r="Q145" s="9" t="s">
        <v>7</v>
      </c>
      <c r="R145" s="10">
        <v>40</v>
      </c>
      <c r="S145" s="83">
        <f>(L145*8)/(R145*60)</f>
        <v>5</v>
      </c>
    </row>
    <row r="146" spans="1:19" s="19" customFormat="1" ht="47.25" customHeight="1">
      <c r="A146" s="11">
        <v>37</v>
      </c>
      <c r="B146" s="12" t="s">
        <v>161</v>
      </c>
      <c r="C146" s="12"/>
      <c r="D146" s="12" t="s">
        <v>163</v>
      </c>
      <c r="E146" s="13" t="s">
        <v>60</v>
      </c>
      <c r="F146" s="13"/>
      <c r="G146" s="13" t="s">
        <v>139</v>
      </c>
      <c r="H146" s="13" t="s">
        <v>17</v>
      </c>
      <c r="I146" s="14">
        <v>3000</v>
      </c>
      <c r="J146" s="14"/>
      <c r="K146" s="13" t="s">
        <v>60</v>
      </c>
      <c r="L146" s="13">
        <v>3000</v>
      </c>
      <c r="M146" s="9" t="s">
        <v>63</v>
      </c>
      <c r="N146" s="9" t="s">
        <v>477</v>
      </c>
      <c r="O146" s="9" t="s">
        <v>478</v>
      </c>
      <c r="P146" s="9" t="s">
        <v>5</v>
      </c>
      <c r="Q146" s="9" t="s">
        <v>245</v>
      </c>
      <c r="R146" s="10">
        <v>40</v>
      </c>
      <c r="S146" s="83">
        <f>(L146*8)/(R146*60)</f>
        <v>10</v>
      </c>
    </row>
    <row r="147" spans="1:19" s="19" customFormat="1" ht="47.25" customHeight="1">
      <c r="A147" s="21" t="s">
        <v>191</v>
      </c>
      <c r="B147" s="12" t="s">
        <v>190</v>
      </c>
      <c r="C147" s="12"/>
      <c r="D147" s="12" t="s">
        <v>194</v>
      </c>
      <c r="E147" s="13" t="s">
        <v>60</v>
      </c>
      <c r="F147" s="13"/>
      <c r="G147" s="13" t="s">
        <v>139</v>
      </c>
      <c r="H147" s="13" t="s">
        <v>17</v>
      </c>
      <c r="I147" s="14">
        <v>3000</v>
      </c>
      <c r="J147" s="14"/>
      <c r="K147" s="13" t="s">
        <v>60</v>
      </c>
      <c r="L147" s="13">
        <v>3000</v>
      </c>
      <c r="M147" s="90" t="s">
        <v>63</v>
      </c>
      <c r="N147" s="90" t="s">
        <v>477</v>
      </c>
      <c r="O147" s="90" t="s">
        <v>478</v>
      </c>
      <c r="P147" s="90" t="s">
        <v>5</v>
      </c>
      <c r="Q147" s="90" t="s">
        <v>245</v>
      </c>
      <c r="R147" s="93">
        <v>40</v>
      </c>
      <c r="S147" s="87">
        <f>(L147*8)/(R147*60)</f>
        <v>10</v>
      </c>
    </row>
    <row r="148" spans="1:19" s="19" customFormat="1" ht="38.25">
      <c r="A148" s="109"/>
      <c r="B148" s="100"/>
      <c r="C148" s="30" t="s">
        <v>212</v>
      </c>
      <c r="D148" s="3" t="s">
        <v>300</v>
      </c>
      <c r="E148" s="1" t="s">
        <v>117</v>
      </c>
      <c r="F148" s="1" t="s">
        <v>299</v>
      </c>
      <c r="G148" s="1"/>
      <c r="H148" s="1"/>
      <c r="I148" s="2">
        <v>185000</v>
      </c>
      <c r="J148" s="2" t="s">
        <v>272</v>
      </c>
      <c r="K148" s="1"/>
      <c r="L148" s="1"/>
      <c r="M148" s="91"/>
      <c r="N148" s="91"/>
      <c r="O148" s="91"/>
      <c r="P148" s="91"/>
      <c r="Q148" s="91"/>
      <c r="R148" s="94"/>
      <c r="S148" s="88"/>
    </row>
    <row r="149" spans="1:19" s="19" customFormat="1" ht="38.25">
      <c r="A149" s="110"/>
      <c r="B149" s="101"/>
      <c r="C149" s="30" t="s">
        <v>212</v>
      </c>
      <c r="D149" s="3" t="s">
        <v>301</v>
      </c>
      <c r="E149" s="1" t="s">
        <v>117</v>
      </c>
      <c r="F149" s="1" t="s">
        <v>299</v>
      </c>
      <c r="G149" s="1"/>
      <c r="H149" s="1"/>
      <c r="I149" s="2">
        <v>48000</v>
      </c>
      <c r="J149" s="2" t="s">
        <v>272</v>
      </c>
      <c r="K149" s="1"/>
      <c r="L149" s="1"/>
      <c r="M149" s="91"/>
      <c r="N149" s="91"/>
      <c r="O149" s="91"/>
      <c r="P149" s="91"/>
      <c r="Q149" s="91"/>
      <c r="R149" s="94"/>
      <c r="S149" s="88"/>
    </row>
    <row r="150" spans="1:19" s="19" customFormat="1" ht="25.5">
      <c r="A150" s="111"/>
      <c r="B150" s="102"/>
      <c r="C150" s="30" t="s">
        <v>212</v>
      </c>
      <c r="D150" s="3" t="s">
        <v>302</v>
      </c>
      <c r="E150" s="1" t="s">
        <v>117</v>
      </c>
      <c r="F150" s="1" t="s">
        <v>268</v>
      </c>
      <c r="G150" s="1"/>
      <c r="H150" s="1"/>
      <c r="I150" s="2">
        <v>450000</v>
      </c>
      <c r="J150" s="2" t="s">
        <v>272</v>
      </c>
      <c r="K150" s="1"/>
      <c r="L150" s="1"/>
      <c r="M150" s="92"/>
      <c r="N150" s="92"/>
      <c r="O150" s="92"/>
      <c r="P150" s="92"/>
      <c r="Q150" s="92"/>
      <c r="R150" s="95"/>
      <c r="S150" s="89"/>
    </row>
    <row r="151" spans="1:19" s="19" customFormat="1" ht="40.5" customHeight="1">
      <c r="A151" s="11">
        <v>38</v>
      </c>
      <c r="B151" s="12" t="s">
        <v>171</v>
      </c>
      <c r="C151" s="12"/>
      <c r="D151" s="12" t="s">
        <v>152</v>
      </c>
      <c r="E151" s="13" t="s">
        <v>8</v>
      </c>
      <c r="F151" s="13"/>
      <c r="G151" s="13" t="s">
        <v>139</v>
      </c>
      <c r="H151" s="13" t="s">
        <v>25</v>
      </c>
      <c r="I151" s="14">
        <v>70</v>
      </c>
      <c r="J151" s="14"/>
      <c r="K151" s="13" t="s">
        <v>4</v>
      </c>
      <c r="L151" s="13">
        <v>50</v>
      </c>
      <c r="M151" s="90" t="s">
        <v>24</v>
      </c>
      <c r="N151" s="90" t="s">
        <v>453</v>
      </c>
      <c r="O151" s="90" t="s">
        <v>479</v>
      </c>
      <c r="P151" s="90" t="s">
        <v>5</v>
      </c>
      <c r="Q151" s="90" t="s">
        <v>7</v>
      </c>
      <c r="R151" s="93">
        <v>3</v>
      </c>
      <c r="S151" s="87">
        <f>(L151*8)/(R151*60)</f>
        <v>2.2222222222222223</v>
      </c>
    </row>
    <row r="152" spans="1:19" s="19" customFormat="1" ht="51">
      <c r="A152" s="18"/>
      <c r="B152" s="3"/>
      <c r="C152" s="30" t="s">
        <v>212</v>
      </c>
      <c r="D152" s="3" t="s">
        <v>305</v>
      </c>
      <c r="E152" s="1" t="s">
        <v>304</v>
      </c>
      <c r="F152" s="1" t="s">
        <v>303</v>
      </c>
      <c r="G152" s="1"/>
      <c r="H152" s="1"/>
      <c r="I152" s="2"/>
      <c r="J152" s="2"/>
      <c r="K152" s="1"/>
      <c r="L152" s="1"/>
      <c r="M152" s="92"/>
      <c r="N152" s="92"/>
      <c r="O152" s="92"/>
      <c r="P152" s="92"/>
      <c r="Q152" s="92"/>
      <c r="R152" s="95"/>
      <c r="S152" s="89"/>
    </row>
    <row r="153" spans="1:19" s="19" customFormat="1" ht="38.25">
      <c r="A153" s="11" t="s">
        <v>180</v>
      </c>
      <c r="B153" s="12" t="s">
        <v>172</v>
      </c>
      <c r="C153" s="12"/>
      <c r="D153" s="12" t="s">
        <v>152</v>
      </c>
      <c r="E153" s="13" t="s">
        <v>8</v>
      </c>
      <c r="F153" s="13"/>
      <c r="G153" s="13" t="s">
        <v>139</v>
      </c>
      <c r="H153" s="13" t="s">
        <v>25</v>
      </c>
      <c r="I153" s="14">
        <v>70</v>
      </c>
      <c r="J153" s="14"/>
      <c r="K153" s="13" t="s">
        <v>170</v>
      </c>
      <c r="L153" s="13">
        <v>50</v>
      </c>
      <c r="M153" s="90" t="s">
        <v>24</v>
      </c>
      <c r="N153" s="90" t="s">
        <v>453</v>
      </c>
      <c r="O153" s="90" t="s">
        <v>479</v>
      </c>
      <c r="P153" s="90" t="s">
        <v>5</v>
      </c>
      <c r="Q153" s="90" t="s">
        <v>7</v>
      </c>
      <c r="R153" s="93">
        <v>3</v>
      </c>
      <c r="S153" s="87">
        <f>(L153*8)/(R153*60)</f>
        <v>2.2222222222222223</v>
      </c>
    </row>
    <row r="154" spans="1:19" s="19" customFormat="1" ht="51">
      <c r="A154" s="18"/>
      <c r="B154" s="3"/>
      <c r="C154" s="30" t="s">
        <v>212</v>
      </c>
      <c r="D154" s="3" t="s">
        <v>305</v>
      </c>
      <c r="E154" s="1" t="s">
        <v>304</v>
      </c>
      <c r="F154" s="1" t="s">
        <v>303</v>
      </c>
      <c r="G154" s="1"/>
      <c r="H154" s="1"/>
      <c r="I154" s="2"/>
      <c r="J154" s="2"/>
      <c r="K154" s="1"/>
      <c r="L154" s="1"/>
      <c r="M154" s="92"/>
      <c r="N154" s="92"/>
      <c r="O154" s="92"/>
      <c r="P154" s="92"/>
      <c r="Q154" s="92"/>
      <c r="R154" s="95"/>
      <c r="S154" s="89"/>
    </row>
    <row r="155" spans="1:19" s="19" customFormat="1" ht="51" customHeight="1">
      <c r="A155" s="11">
        <v>39</v>
      </c>
      <c r="B155" s="12" t="s">
        <v>96</v>
      </c>
      <c r="C155" s="12"/>
      <c r="D155" s="12" t="s">
        <v>164</v>
      </c>
      <c r="E155" s="13" t="s">
        <v>8</v>
      </c>
      <c r="F155" s="13"/>
      <c r="G155" s="13" t="s">
        <v>139</v>
      </c>
      <c r="H155" s="13" t="s">
        <v>17</v>
      </c>
      <c r="I155" s="14">
        <v>400</v>
      </c>
      <c r="J155" s="14"/>
      <c r="K155" s="13" t="s">
        <v>69</v>
      </c>
      <c r="L155" s="13">
        <v>100</v>
      </c>
      <c r="M155" s="106" t="s">
        <v>19</v>
      </c>
      <c r="N155" s="90" t="s">
        <v>480</v>
      </c>
      <c r="O155" s="90" t="s">
        <v>481</v>
      </c>
      <c r="P155" s="90" t="s">
        <v>5</v>
      </c>
      <c r="Q155" s="90" t="s">
        <v>7</v>
      </c>
      <c r="R155" s="93">
        <v>10</v>
      </c>
      <c r="S155" s="87">
        <f>(L155*8)/(R155*60)</f>
        <v>1.3333333333333333</v>
      </c>
    </row>
    <row r="156" spans="1:19" s="19" customFormat="1" ht="63" customHeight="1">
      <c r="A156" s="129"/>
      <c r="B156" s="129"/>
      <c r="C156" s="29" t="s">
        <v>211</v>
      </c>
      <c r="D156" s="30" t="s">
        <v>235</v>
      </c>
      <c r="E156" s="29" t="s">
        <v>224</v>
      </c>
      <c r="F156" s="30" t="s">
        <v>239</v>
      </c>
      <c r="G156" s="29" t="s">
        <v>139</v>
      </c>
      <c r="H156" s="29" t="s">
        <v>17</v>
      </c>
      <c r="I156" s="31">
        <v>150</v>
      </c>
      <c r="J156" s="31"/>
      <c r="K156" s="29" t="s">
        <v>69</v>
      </c>
      <c r="L156" s="29">
        <v>150</v>
      </c>
      <c r="M156" s="108"/>
      <c r="N156" s="92"/>
      <c r="O156" s="92"/>
      <c r="P156" s="92"/>
      <c r="Q156" s="92"/>
      <c r="R156" s="95"/>
      <c r="S156" s="89"/>
    </row>
    <row r="157" spans="1:19" s="19" customFormat="1" ht="38.25">
      <c r="A157" s="11">
        <v>40</v>
      </c>
      <c r="B157" s="12" t="s">
        <v>97</v>
      </c>
      <c r="C157" s="12"/>
      <c r="D157" s="12"/>
      <c r="E157" s="13" t="s">
        <v>8</v>
      </c>
      <c r="F157" s="13"/>
      <c r="G157" s="13" t="s">
        <v>139</v>
      </c>
      <c r="H157" s="13" t="s">
        <v>64</v>
      </c>
      <c r="I157" s="14">
        <v>400</v>
      </c>
      <c r="J157" s="14"/>
      <c r="K157" s="13" t="s">
        <v>4</v>
      </c>
      <c r="L157" s="13">
        <v>100</v>
      </c>
      <c r="M157" s="90" t="s">
        <v>19</v>
      </c>
      <c r="N157" s="90" t="s">
        <v>483</v>
      </c>
      <c r="O157" s="90" t="s">
        <v>482</v>
      </c>
      <c r="P157" s="90" t="s">
        <v>5</v>
      </c>
      <c r="Q157" s="90" t="s">
        <v>245</v>
      </c>
      <c r="R157" s="93">
        <v>50</v>
      </c>
      <c r="S157" s="87">
        <f>(L157*8)/(R157*60)</f>
        <v>0.26666666666666666</v>
      </c>
    </row>
    <row r="158" spans="1:19" s="19" customFormat="1" ht="51">
      <c r="A158" s="129"/>
      <c r="B158" s="129"/>
      <c r="C158" s="29" t="s">
        <v>211</v>
      </c>
      <c r="D158" s="30" t="s">
        <v>236</v>
      </c>
      <c r="E158" s="29" t="s">
        <v>224</v>
      </c>
      <c r="F158" s="30" t="s">
        <v>239</v>
      </c>
      <c r="G158" s="29" t="s">
        <v>139</v>
      </c>
      <c r="H158" s="29" t="s">
        <v>9</v>
      </c>
      <c r="I158" s="31">
        <v>250</v>
      </c>
      <c r="J158" s="31"/>
      <c r="K158" s="29" t="s">
        <v>69</v>
      </c>
      <c r="L158" s="29">
        <v>250</v>
      </c>
      <c r="M158" s="92"/>
      <c r="N158" s="92"/>
      <c r="O158" s="92"/>
      <c r="P158" s="92"/>
      <c r="Q158" s="92"/>
      <c r="R158" s="95"/>
      <c r="S158" s="89"/>
    </row>
    <row r="159" spans="1:19" s="19" customFormat="1" ht="38.25">
      <c r="A159" s="11">
        <v>41</v>
      </c>
      <c r="B159" s="12" t="s">
        <v>98</v>
      </c>
      <c r="C159" s="12"/>
      <c r="D159" s="12" t="s">
        <v>165</v>
      </c>
      <c r="E159" s="13" t="s">
        <v>8</v>
      </c>
      <c r="F159" s="13"/>
      <c r="G159" s="13" t="s">
        <v>139</v>
      </c>
      <c r="H159" s="13" t="s">
        <v>64</v>
      </c>
      <c r="I159" s="14">
        <v>400</v>
      </c>
      <c r="J159" s="14"/>
      <c r="K159" s="13" t="s">
        <v>4</v>
      </c>
      <c r="L159" s="13">
        <v>100</v>
      </c>
      <c r="M159" s="90" t="s">
        <v>19</v>
      </c>
      <c r="N159" s="90" t="s">
        <v>477</v>
      </c>
      <c r="O159" s="90" t="s">
        <v>484</v>
      </c>
      <c r="P159" s="90" t="s">
        <v>5</v>
      </c>
      <c r="Q159" s="90" t="s">
        <v>245</v>
      </c>
      <c r="R159" s="93">
        <v>50</v>
      </c>
      <c r="S159" s="87">
        <f>(L159*8)/(R159*60)</f>
        <v>0.26666666666666666</v>
      </c>
    </row>
    <row r="160" spans="1:19" s="19" customFormat="1" ht="44.25" customHeight="1">
      <c r="A160" s="18"/>
      <c r="B160" s="3"/>
      <c r="C160" s="30" t="s">
        <v>212</v>
      </c>
      <c r="D160" s="3" t="s">
        <v>306</v>
      </c>
      <c r="E160" s="1" t="s">
        <v>307</v>
      </c>
      <c r="F160" s="1" t="s">
        <v>216</v>
      </c>
      <c r="G160" s="1"/>
      <c r="H160" s="1"/>
      <c r="I160" s="2">
        <v>45000</v>
      </c>
      <c r="J160" s="2" t="s">
        <v>272</v>
      </c>
      <c r="K160" s="1"/>
      <c r="L160" s="1"/>
      <c r="M160" s="91"/>
      <c r="N160" s="91"/>
      <c r="O160" s="91"/>
      <c r="P160" s="91"/>
      <c r="Q160" s="91"/>
      <c r="R160" s="94"/>
      <c r="S160" s="88"/>
    </row>
    <row r="161" spans="1:19" s="19" customFormat="1" ht="25.5">
      <c r="A161" s="18"/>
      <c r="B161" s="3"/>
      <c r="C161" s="3" t="s">
        <v>341</v>
      </c>
      <c r="D161" s="3" t="s">
        <v>365</v>
      </c>
      <c r="E161" s="1" t="s">
        <v>366</v>
      </c>
      <c r="F161" s="1"/>
      <c r="G161" s="1" t="s">
        <v>339</v>
      </c>
      <c r="H161" s="1"/>
      <c r="I161" s="2"/>
      <c r="J161" s="2"/>
      <c r="K161" s="1"/>
      <c r="L161" s="1"/>
      <c r="M161" s="91"/>
      <c r="N161" s="91"/>
      <c r="O161" s="91"/>
      <c r="P161" s="91"/>
      <c r="Q161" s="91"/>
      <c r="R161" s="94"/>
      <c r="S161" s="88"/>
    </row>
    <row r="162" spans="1:19" s="19" customFormat="1" ht="25.5">
      <c r="A162" s="18"/>
      <c r="B162" s="3"/>
      <c r="C162" s="3" t="s">
        <v>341</v>
      </c>
      <c r="D162" s="3" t="s">
        <v>365</v>
      </c>
      <c r="E162" s="1" t="s">
        <v>237</v>
      </c>
      <c r="F162" s="1"/>
      <c r="G162" s="1" t="s">
        <v>339</v>
      </c>
      <c r="H162" s="1"/>
      <c r="I162" s="2"/>
      <c r="J162" s="2"/>
      <c r="K162" s="1"/>
      <c r="L162" s="1"/>
      <c r="M162" s="92"/>
      <c r="N162" s="92"/>
      <c r="O162" s="92"/>
      <c r="P162" s="92"/>
      <c r="Q162" s="92"/>
      <c r="R162" s="95"/>
      <c r="S162" s="89"/>
    </row>
    <row r="163" spans="1:19" s="19" customFormat="1" ht="53.25" customHeight="1">
      <c r="A163" s="11">
        <v>42</v>
      </c>
      <c r="B163" s="12" t="s">
        <v>130</v>
      </c>
      <c r="C163" s="12"/>
      <c r="D163" s="12" t="s">
        <v>99</v>
      </c>
      <c r="E163" s="13" t="s">
        <v>57</v>
      </c>
      <c r="F163" s="13"/>
      <c r="G163" s="13" t="s">
        <v>139</v>
      </c>
      <c r="H163" s="13" t="s">
        <v>29</v>
      </c>
      <c r="I163" s="14">
        <v>50000</v>
      </c>
      <c r="J163" s="14" t="s">
        <v>40</v>
      </c>
      <c r="K163" s="13" t="s">
        <v>69</v>
      </c>
      <c r="L163" s="13">
        <v>25000</v>
      </c>
      <c r="M163" s="9" t="s">
        <v>70</v>
      </c>
      <c r="N163" s="9" t="s">
        <v>447</v>
      </c>
      <c r="O163" s="9" t="s">
        <v>450</v>
      </c>
      <c r="P163" s="9" t="s">
        <v>26</v>
      </c>
      <c r="Q163" s="9" t="s">
        <v>7</v>
      </c>
      <c r="R163" s="10">
        <v>50</v>
      </c>
      <c r="S163" s="83">
        <f>(L163*8)/(R163*60)</f>
        <v>66.66666666666667</v>
      </c>
    </row>
    <row r="164" spans="1:19" s="19" customFormat="1" ht="38.25">
      <c r="A164" s="11">
        <v>43</v>
      </c>
      <c r="B164" s="12" t="s">
        <v>31</v>
      </c>
      <c r="C164" s="12"/>
      <c r="D164" s="12" t="s">
        <v>132</v>
      </c>
      <c r="E164" s="13" t="s">
        <v>131</v>
      </c>
      <c r="F164" s="13"/>
      <c r="G164" s="13" t="s">
        <v>81</v>
      </c>
      <c r="H164" s="13" t="s">
        <v>13</v>
      </c>
      <c r="I164" s="14">
        <v>24900</v>
      </c>
      <c r="J164" s="14" t="s">
        <v>48</v>
      </c>
      <c r="K164" s="13" t="s">
        <v>60</v>
      </c>
      <c r="L164" s="13">
        <v>24900</v>
      </c>
      <c r="M164" s="90" t="s">
        <v>68</v>
      </c>
      <c r="N164" s="90" t="s">
        <v>451</v>
      </c>
      <c r="O164" s="90" t="s">
        <v>463</v>
      </c>
      <c r="P164" s="106" t="s">
        <v>26</v>
      </c>
      <c r="Q164" s="106" t="s">
        <v>7</v>
      </c>
      <c r="R164" s="93">
        <v>30</v>
      </c>
      <c r="S164" s="87">
        <f>(L164*8)/(R164*60)</f>
        <v>110.66666666666667</v>
      </c>
    </row>
    <row r="165" spans="1:19" s="19" customFormat="1" ht="38.25">
      <c r="A165" s="103"/>
      <c r="B165" s="100"/>
      <c r="C165" s="30" t="s">
        <v>212</v>
      </c>
      <c r="D165" s="3" t="s">
        <v>300</v>
      </c>
      <c r="E165" s="1" t="s">
        <v>117</v>
      </c>
      <c r="F165" s="1" t="s">
        <v>216</v>
      </c>
      <c r="G165" s="1"/>
      <c r="H165" s="1"/>
      <c r="I165" s="2">
        <v>185000</v>
      </c>
      <c r="J165" s="2" t="s">
        <v>308</v>
      </c>
      <c r="K165" s="1"/>
      <c r="L165" s="1"/>
      <c r="M165" s="91"/>
      <c r="N165" s="91"/>
      <c r="O165" s="91"/>
      <c r="P165" s="107"/>
      <c r="Q165" s="107"/>
      <c r="R165" s="94"/>
      <c r="S165" s="88"/>
    </row>
    <row r="166" spans="1:19" s="19" customFormat="1" ht="38.25">
      <c r="A166" s="104"/>
      <c r="B166" s="101"/>
      <c r="C166" s="30" t="s">
        <v>212</v>
      </c>
      <c r="D166" s="3" t="s">
        <v>309</v>
      </c>
      <c r="E166" s="1" t="s">
        <v>117</v>
      </c>
      <c r="F166" s="1" t="s">
        <v>216</v>
      </c>
      <c r="G166" s="1"/>
      <c r="H166" s="1"/>
      <c r="I166" s="2">
        <v>48000</v>
      </c>
      <c r="J166" s="2" t="s">
        <v>308</v>
      </c>
      <c r="K166" s="1"/>
      <c r="L166" s="1"/>
      <c r="M166" s="91"/>
      <c r="N166" s="91"/>
      <c r="O166" s="91"/>
      <c r="P166" s="107"/>
      <c r="Q166" s="107"/>
      <c r="R166" s="94"/>
      <c r="S166" s="88"/>
    </row>
    <row r="167" spans="1:19" s="19" customFormat="1" ht="38.25" customHeight="1">
      <c r="A167" s="104"/>
      <c r="B167" s="101"/>
      <c r="C167" s="30" t="s">
        <v>212</v>
      </c>
      <c r="D167" s="3" t="s">
        <v>310</v>
      </c>
      <c r="E167" s="1" t="s">
        <v>117</v>
      </c>
      <c r="F167" s="1" t="s">
        <v>216</v>
      </c>
      <c r="G167" s="1"/>
      <c r="H167" s="1"/>
      <c r="I167" s="2">
        <v>170000</v>
      </c>
      <c r="J167" s="2" t="s">
        <v>308</v>
      </c>
      <c r="K167" s="1"/>
      <c r="L167" s="1"/>
      <c r="M167" s="91"/>
      <c r="N167" s="91"/>
      <c r="O167" s="91"/>
      <c r="P167" s="107"/>
      <c r="Q167" s="107"/>
      <c r="R167" s="94"/>
      <c r="S167" s="88"/>
    </row>
    <row r="168" spans="1:19" s="19" customFormat="1" ht="25.5">
      <c r="A168" s="105"/>
      <c r="B168" s="102"/>
      <c r="C168" s="30" t="s">
        <v>212</v>
      </c>
      <c r="D168" s="3" t="s">
        <v>311</v>
      </c>
      <c r="E168" s="1" t="s">
        <v>117</v>
      </c>
      <c r="F168" s="1" t="s">
        <v>216</v>
      </c>
      <c r="G168" s="1"/>
      <c r="H168" s="1"/>
      <c r="I168" s="2">
        <v>15000</v>
      </c>
      <c r="J168" s="2" t="s">
        <v>308</v>
      </c>
      <c r="K168" s="1"/>
      <c r="L168" s="1"/>
      <c r="M168" s="92"/>
      <c r="N168" s="92"/>
      <c r="O168" s="92"/>
      <c r="P168" s="108"/>
      <c r="Q168" s="108"/>
      <c r="R168" s="95"/>
      <c r="S168" s="89"/>
    </row>
    <row r="169" spans="1:19" s="19" customFormat="1" ht="42" customHeight="1">
      <c r="A169" s="11">
        <v>44</v>
      </c>
      <c r="B169" s="12" t="s">
        <v>133</v>
      </c>
      <c r="C169" s="12"/>
      <c r="D169" s="12" t="s">
        <v>135</v>
      </c>
      <c r="E169" s="13" t="s">
        <v>36</v>
      </c>
      <c r="F169" s="13"/>
      <c r="G169" s="13" t="s">
        <v>139</v>
      </c>
      <c r="H169" s="13" t="s">
        <v>22</v>
      </c>
      <c r="I169" s="14">
        <v>680</v>
      </c>
      <c r="J169" s="14"/>
      <c r="K169" s="13" t="s">
        <v>60</v>
      </c>
      <c r="L169" s="13">
        <v>680</v>
      </c>
      <c r="M169" s="90" t="s">
        <v>35</v>
      </c>
      <c r="N169" s="90" t="s">
        <v>462</v>
      </c>
      <c r="O169" s="90" t="s">
        <v>455</v>
      </c>
      <c r="P169" s="90" t="s">
        <v>51</v>
      </c>
      <c r="Q169" s="90" t="s">
        <v>245</v>
      </c>
      <c r="R169" s="93">
        <v>40</v>
      </c>
      <c r="S169" s="87">
        <f>(L169*8)/(R169*60)</f>
        <v>2.2666666666666666</v>
      </c>
    </row>
    <row r="170" spans="1:19" s="19" customFormat="1" ht="42" customHeight="1">
      <c r="A170" s="103"/>
      <c r="B170" s="100"/>
      <c r="C170" s="30" t="s">
        <v>212</v>
      </c>
      <c r="D170" s="3" t="s">
        <v>314</v>
      </c>
      <c r="E170" s="1" t="s">
        <v>117</v>
      </c>
      <c r="F170" s="1" t="s">
        <v>246</v>
      </c>
      <c r="G170" s="1"/>
      <c r="H170" s="1"/>
      <c r="I170" s="2">
        <v>7800</v>
      </c>
      <c r="J170" s="2" t="s">
        <v>308</v>
      </c>
      <c r="K170" s="1"/>
      <c r="L170" s="1"/>
      <c r="M170" s="91"/>
      <c r="N170" s="91"/>
      <c r="O170" s="91"/>
      <c r="P170" s="91"/>
      <c r="Q170" s="91"/>
      <c r="R170" s="94"/>
      <c r="S170" s="88"/>
    </row>
    <row r="171" spans="1:19" s="19" customFormat="1" ht="42" customHeight="1">
      <c r="A171" s="104"/>
      <c r="B171" s="101"/>
      <c r="C171" s="30" t="s">
        <v>212</v>
      </c>
      <c r="D171" s="3" t="s">
        <v>313</v>
      </c>
      <c r="E171" s="1" t="s">
        <v>312</v>
      </c>
      <c r="F171" s="1" t="s">
        <v>246</v>
      </c>
      <c r="G171" s="1"/>
      <c r="H171" s="1"/>
      <c r="I171" s="2">
        <v>83000</v>
      </c>
      <c r="J171" s="2" t="s">
        <v>308</v>
      </c>
      <c r="K171" s="1"/>
      <c r="L171" s="1"/>
      <c r="M171" s="91"/>
      <c r="N171" s="91"/>
      <c r="O171" s="91"/>
      <c r="P171" s="91"/>
      <c r="Q171" s="91"/>
      <c r="R171" s="94"/>
      <c r="S171" s="88"/>
    </row>
    <row r="172" spans="1:19" s="19" customFormat="1" ht="51">
      <c r="A172" s="105"/>
      <c r="B172" s="102"/>
      <c r="C172" s="30" t="s">
        <v>212</v>
      </c>
      <c r="D172" s="3" t="s">
        <v>315</v>
      </c>
      <c r="E172" s="1" t="s">
        <v>312</v>
      </c>
      <c r="F172" s="1" t="s">
        <v>246</v>
      </c>
      <c r="G172" s="1"/>
      <c r="H172" s="1"/>
      <c r="I172" s="2">
        <v>3840</v>
      </c>
      <c r="J172" s="2" t="s">
        <v>308</v>
      </c>
      <c r="K172" s="1"/>
      <c r="L172" s="1"/>
      <c r="M172" s="92"/>
      <c r="N172" s="92"/>
      <c r="O172" s="92"/>
      <c r="P172" s="92"/>
      <c r="Q172" s="92"/>
      <c r="R172" s="95"/>
      <c r="S172" s="89"/>
    </row>
    <row r="173" spans="1:19" s="19" customFormat="1" ht="41.25" customHeight="1">
      <c r="A173" s="11">
        <v>45</v>
      </c>
      <c r="B173" s="12" t="s">
        <v>134</v>
      </c>
      <c r="C173" s="12"/>
      <c r="D173" s="12" t="s">
        <v>136</v>
      </c>
      <c r="E173" s="13" t="s">
        <v>37</v>
      </c>
      <c r="F173" s="13"/>
      <c r="G173" s="13" t="s">
        <v>81</v>
      </c>
      <c r="H173" s="13" t="s">
        <v>17</v>
      </c>
      <c r="I173" s="14">
        <v>10200</v>
      </c>
      <c r="J173" s="14" t="s">
        <v>58</v>
      </c>
      <c r="K173" s="13" t="s">
        <v>60</v>
      </c>
      <c r="L173" s="13">
        <v>10200</v>
      </c>
      <c r="M173" s="90" t="s">
        <v>34</v>
      </c>
      <c r="N173" s="90" t="s">
        <v>462</v>
      </c>
      <c r="O173" s="90" t="s">
        <v>455</v>
      </c>
      <c r="P173" s="90" t="s">
        <v>51</v>
      </c>
      <c r="Q173" s="90" t="s">
        <v>245</v>
      </c>
      <c r="R173" s="93">
        <v>60</v>
      </c>
      <c r="S173" s="87">
        <f>(L173*8)/(R173*60)</f>
        <v>22.666666666666668</v>
      </c>
    </row>
    <row r="174" spans="1:19" s="19" customFormat="1" ht="42" customHeight="1">
      <c r="A174" s="103"/>
      <c r="B174" s="100"/>
      <c r="C174" s="30" t="s">
        <v>212</v>
      </c>
      <c r="D174" s="3" t="s">
        <v>314</v>
      </c>
      <c r="E174" s="1" t="s">
        <v>117</v>
      </c>
      <c r="F174" s="1" t="s">
        <v>246</v>
      </c>
      <c r="G174" s="1"/>
      <c r="H174" s="1"/>
      <c r="I174" s="2">
        <v>7800</v>
      </c>
      <c r="J174" s="2" t="s">
        <v>308</v>
      </c>
      <c r="K174" s="1"/>
      <c r="L174" s="1"/>
      <c r="M174" s="91"/>
      <c r="N174" s="91"/>
      <c r="O174" s="91"/>
      <c r="P174" s="91"/>
      <c r="Q174" s="91"/>
      <c r="R174" s="94"/>
      <c r="S174" s="88"/>
    </row>
    <row r="175" spans="1:19" s="19" customFormat="1" ht="42" customHeight="1">
      <c r="A175" s="104"/>
      <c r="B175" s="101"/>
      <c r="C175" s="30" t="s">
        <v>212</v>
      </c>
      <c r="D175" s="3" t="s">
        <v>313</v>
      </c>
      <c r="E175" s="1" t="s">
        <v>312</v>
      </c>
      <c r="F175" s="1" t="s">
        <v>246</v>
      </c>
      <c r="G175" s="1"/>
      <c r="H175" s="1"/>
      <c r="I175" s="2">
        <v>83000</v>
      </c>
      <c r="J175" s="2" t="s">
        <v>308</v>
      </c>
      <c r="K175" s="1"/>
      <c r="L175" s="1"/>
      <c r="M175" s="91"/>
      <c r="N175" s="91"/>
      <c r="O175" s="91"/>
      <c r="P175" s="91"/>
      <c r="Q175" s="91"/>
      <c r="R175" s="94"/>
      <c r="S175" s="88"/>
    </row>
    <row r="176" spans="1:19" s="19" customFormat="1" ht="42" customHeight="1">
      <c r="A176" s="105"/>
      <c r="B176" s="102"/>
      <c r="C176" s="30" t="s">
        <v>212</v>
      </c>
      <c r="D176" s="3" t="s">
        <v>315</v>
      </c>
      <c r="E176" s="1" t="s">
        <v>312</v>
      </c>
      <c r="F176" s="1" t="s">
        <v>246</v>
      </c>
      <c r="G176" s="1"/>
      <c r="H176" s="1"/>
      <c r="I176" s="2">
        <v>3840</v>
      </c>
      <c r="J176" s="2" t="s">
        <v>308</v>
      </c>
      <c r="K176" s="1"/>
      <c r="L176" s="1"/>
      <c r="M176" s="92"/>
      <c r="N176" s="92"/>
      <c r="O176" s="92"/>
      <c r="P176" s="92"/>
      <c r="Q176" s="92"/>
      <c r="R176" s="95"/>
      <c r="S176" s="89"/>
    </row>
    <row r="177" spans="1:19" s="19" customFormat="1" ht="42" customHeight="1">
      <c r="A177" s="11">
        <v>46</v>
      </c>
      <c r="B177" s="12" t="s">
        <v>100</v>
      </c>
      <c r="C177" s="12"/>
      <c r="D177" s="12" t="s">
        <v>137</v>
      </c>
      <c r="E177" s="13" t="s">
        <v>8</v>
      </c>
      <c r="F177" s="13"/>
      <c r="G177" s="13" t="s">
        <v>81</v>
      </c>
      <c r="H177" s="13" t="s">
        <v>17</v>
      </c>
      <c r="I177" s="14">
        <v>9000</v>
      </c>
      <c r="J177" s="14"/>
      <c r="K177" s="13" t="s">
        <v>4</v>
      </c>
      <c r="L177" s="13">
        <v>4500</v>
      </c>
      <c r="M177" s="90" t="s">
        <v>19</v>
      </c>
      <c r="N177" s="90" t="s">
        <v>462</v>
      </c>
      <c r="O177" s="90" t="s">
        <v>485</v>
      </c>
      <c r="P177" s="90" t="s">
        <v>51</v>
      </c>
      <c r="Q177" s="90" t="s">
        <v>7</v>
      </c>
      <c r="R177" s="93">
        <v>50</v>
      </c>
      <c r="S177" s="87">
        <f>(L177*8)/(R177*60)</f>
        <v>12</v>
      </c>
    </row>
    <row r="178" spans="1:19" s="19" customFormat="1" ht="42" customHeight="1">
      <c r="A178" s="112"/>
      <c r="B178" s="114"/>
      <c r="C178" s="29" t="s">
        <v>211</v>
      </c>
      <c r="D178" s="30" t="s">
        <v>317</v>
      </c>
      <c r="E178" s="29" t="s">
        <v>237</v>
      </c>
      <c r="F178" s="30" t="s">
        <v>240</v>
      </c>
      <c r="G178" s="29" t="s">
        <v>139</v>
      </c>
      <c r="H178" s="29" t="s">
        <v>17</v>
      </c>
      <c r="I178" s="31">
        <v>300</v>
      </c>
      <c r="J178" s="31" t="s">
        <v>272</v>
      </c>
      <c r="K178" s="29"/>
      <c r="L178" s="29"/>
      <c r="M178" s="91"/>
      <c r="N178" s="91"/>
      <c r="O178" s="91"/>
      <c r="P178" s="91"/>
      <c r="Q178" s="91"/>
      <c r="R178" s="94"/>
      <c r="S178" s="88"/>
    </row>
    <row r="179" spans="1:19" s="19" customFormat="1" ht="42" customHeight="1">
      <c r="A179" s="113"/>
      <c r="B179" s="115"/>
      <c r="C179" s="30" t="s">
        <v>212</v>
      </c>
      <c r="D179" s="30" t="s">
        <v>316</v>
      </c>
      <c r="E179" s="29" t="s">
        <v>318</v>
      </c>
      <c r="F179" s="30" t="s">
        <v>216</v>
      </c>
      <c r="G179" s="29"/>
      <c r="H179" s="29"/>
      <c r="I179" s="31">
        <v>13500</v>
      </c>
      <c r="J179" s="2" t="s">
        <v>308</v>
      </c>
      <c r="K179" s="29"/>
      <c r="L179" s="29"/>
      <c r="M179" s="92"/>
      <c r="N179" s="92"/>
      <c r="O179" s="92"/>
      <c r="P179" s="92"/>
      <c r="Q179" s="92"/>
      <c r="R179" s="95"/>
      <c r="S179" s="89"/>
    </row>
    <row r="180" spans="1:19" s="19" customFormat="1" ht="52.5" customHeight="1">
      <c r="A180" s="11">
        <v>47</v>
      </c>
      <c r="B180" s="12" t="s">
        <v>101</v>
      </c>
      <c r="C180" s="12"/>
      <c r="D180" s="12" t="s">
        <v>138</v>
      </c>
      <c r="E180" s="13" t="s">
        <v>8</v>
      </c>
      <c r="F180" s="13"/>
      <c r="G180" s="13" t="s">
        <v>139</v>
      </c>
      <c r="H180" s="13" t="s">
        <v>13</v>
      </c>
      <c r="I180" s="14">
        <v>400</v>
      </c>
      <c r="J180" s="14"/>
      <c r="K180" s="13" t="s">
        <v>4</v>
      </c>
      <c r="L180" s="13">
        <v>200</v>
      </c>
      <c r="M180" s="90" t="s">
        <v>32</v>
      </c>
      <c r="N180" s="90" t="s">
        <v>483</v>
      </c>
      <c r="O180" s="90" t="s">
        <v>486</v>
      </c>
      <c r="P180" s="90" t="s">
        <v>51</v>
      </c>
      <c r="Q180" s="90" t="s">
        <v>7</v>
      </c>
      <c r="R180" s="93">
        <v>10</v>
      </c>
      <c r="S180" s="87">
        <f>(L180*8)/(R180*60)</f>
        <v>2.6666666666666665</v>
      </c>
    </row>
    <row r="181" spans="1:19" s="19" customFormat="1" ht="42" customHeight="1">
      <c r="A181" s="103"/>
      <c r="B181" s="100"/>
      <c r="C181" s="30" t="s">
        <v>212</v>
      </c>
      <c r="D181" s="3" t="s">
        <v>319</v>
      </c>
      <c r="E181" s="1" t="s">
        <v>307</v>
      </c>
      <c r="F181" s="30" t="s">
        <v>216</v>
      </c>
      <c r="G181" s="1"/>
      <c r="H181" s="1"/>
      <c r="I181" s="2">
        <v>17000</v>
      </c>
      <c r="J181" s="2" t="s">
        <v>308</v>
      </c>
      <c r="K181" s="1"/>
      <c r="L181" s="1"/>
      <c r="M181" s="91"/>
      <c r="N181" s="91"/>
      <c r="O181" s="91"/>
      <c r="P181" s="91"/>
      <c r="Q181" s="91"/>
      <c r="R181" s="94"/>
      <c r="S181" s="88"/>
    </row>
    <row r="182" spans="1:19" s="19" customFormat="1" ht="40.5" customHeight="1">
      <c r="A182" s="105"/>
      <c r="B182" s="102"/>
      <c r="C182" s="30" t="s">
        <v>212</v>
      </c>
      <c r="D182" s="3" t="s">
        <v>320</v>
      </c>
      <c r="E182" s="1" t="s">
        <v>307</v>
      </c>
      <c r="F182" s="30" t="s">
        <v>216</v>
      </c>
      <c r="G182" s="1"/>
      <c r="H182" s="1"/>
      <c r="I182" s="2">
        <v>19000</v>
      </c>
      <c r="J182" s="2" t="s">
        <v>308</v>
      </c>
      <c r="K182" s="1"/>
      <c r="L182" s="1"/>
      <c r="M182" s="91"/>
      <c r="N182" s="91"/>
      <c r="O182" s="91"/>
      <c r="P182" s="91"/>
      <c r="Q182" s="91"/>
      <c r="R182" s="94"/>
      <c r="S182" s="88"/>
    </row>
    <row r="183" spans="1:19" s="19" customFormat="1" ht="37.5" customHeight="1">
      <c r="A183" s="49"/>
      <c r="B183" s="42"/>
      <c r="C183" s="30" t="s">
        <v>211</v>
      </c>
      <c r="D183" s="3" t="s">
        <v>438</v>
      </c>
      <c r="E183" s="1" t="s">
        <v>289</v>
      </c>
      <c r="F183" s="30" t="s">
        <v>439</v>
      </c>
      <c r="G183" s="1" t="s">
        <v>139</v>
      </c>
      <c r="H183" s="1" t="s">
        <v>441</v>
      </c>
      <c r="I183" s="2">
        <v>1500</v>
      </c>
      <c r="J183" s="2" t="s">
        <v>442</v>
      </c>
      <c r="K183" s="1"/>
      <c r="L183" s="1"/>
      <c r="M183" s="91"/>
      <c r="N183" s="91"/>
      <c r="O183" s="91"/>
      <c r="P183" s="91"/>
      <c r="Q183" s="91"/>
      <c r="R183" s="94"/>
      <c r="S183" s="88"/>
    </row>
    <row r="184" spans="1:19" s="19" customFormat="1" ht="41.25" customHeight="1">
      <c r="A184" s="49"/>
      <c r="B184" s="42"/>
      <c r="C184" s="30" t="s">
        <v>211</v>
      </c>
      <c r="D184" s="3" t="s">
        <v>440</v>
      </c>
      <c r="E184" s="1" t="s">
        <v>289</v>
      </c>
      <c r="F184" s="30" t="s">
        <v>439</v>
      </c>
      <c r="G184" s="1" t="s">
        <v>139</v>
      </c>
      <c r="H184" s="1" t="s">
        <v>257</v>
      </c>
      <c r="I184" s="2">
        <v>1000</v>
      </c>
      <c r="J184" s="2" t="s">
        <v>442</v>
      </c>
      <c r="K184" s="1"/>
      <c r="L184" s="1"/>
      <c r="M184" s="91"/>
      <c r="N184" s="91"/>
      <c r="O184" s="91"/>
      <c r="P184" s="91"/>
      <c r="Q184" s="91"/>
      <c r="R184" s="94"/>
      <c r="S184" s="88"/>
    </row>
    <row r="185" spans="1:19" s="19" customFormat="1" ht="41.25" customHeight="1">
      <c r="A185" s="49"/>
      <c r="B185" s="42"/>
      <c r="C185" s="30" t="s">
        <v>211</v>
      </c>
      <c r="D185" s="3" t="s">
        <v>440</v>
      </c>
      <c r="E185" s="1" t="s">
        <v>357</v>
      </c>
      <c r="F185" s="30" t="s">
        <v>439</v>
      </c>
      <c r="G185" s="1" t="s">
        <v>139</v>
      </c>
      <c r="H185" s="1" t="s">
        <v>443</v>
      </c>
      <c r="I185" s="2">
        <v>4000</v>
      </c>
      <c r="J185" s="2" t="s">
        <v>442</v>
      </c>
      <c r="K185" s="1"/>
      <c r="L185" s="1"/>
      <c r="M185" s="91"/>
      <c r="N185" s="91"/>
      <c r="O185" s="91"/>
      <c r="P185" s="91"/>
      <c r="Q185" s="91"/>
      <c r="R185" s="94"/>
      <c r="S185" s="88"/>
    </row>
    <row r="186" spans="1:19" s="19" customFormat="1" ht="41.25" customHeight="1">
      <c r="A186" s="49"/>
      <c r="B186" s="42"/>
      <c r="C186" s="30" t="s">
        <v>211</v>
      </c>
      <c r="D186" s="3" t="s">
        <v>444</v>
      </c>
      <c r="E186" s="1" t="s">
        <v>289</v>
      </c>
      <c r="F186" s="30" t="s">
        <v>439</v>
      </c>
      <c r="G186" s="1" t="s">
        <v>445</v>
      </c>
      <c r="H186" s="1" t="s">
        <v>13</v>
      </c>
      <c r="I186" s="2">
        <v>210</v>
      </c>
      <c r="J186" s="2" t="s">
        <v>442</v>
      </c>
      <c r="K186" s="1"/>
      <c r="L186" s="1"/>
      <c r="M186" s="91"/>
      <c r="N186" s="91"/>
      <c r="O186" s="91"/>
      <c r="P186" s="91"/>
      <c r="Q186" s="91"/>
      <c r="R186" s="94"/>
      <c r="S186" s="88"/>
    </row>
    <row r="187" spans="1:19" s="19" customFormat="1" ht="41.25" customHeight="1">
      <c r="A187" s="49"/>
      <c r="B187" s="42"/>
      <c r="C187" s="30" t="s">
        <v>211</v>
      </c>
      <c r="D187" s="3" t="s">
        <v>444</v>
      </c>
      <c r="E187" s="1" t="s">
        <v>289</v>
      </c>
      <c r="F187" s="30" t="s">
        <v>240</v>
      </c>
      <c r="G187" s="1" t="s">
        <v>139</v>
      </c>
      <c r="H187" s="1" t="s">
        <v>13</v>
      </c>
      <c r="I187" s="2">
        <v>200</v>
      </c>
      <c r="J187" s="2" t="s">
        <v>442</v>
      </c>
      <c r="K187" s="1"/>
      <c r="L187" s="1"/>
      <c r="M187" s="92"/>
      <c r="N187" s="92"/>
      <c r="O187" s="92"/>
      <c r="P187" s="92"/>
      <c r="Q187" s="92"/>
      <c r="R187" s="95"/>
      <c r="S187" s="89"/>
    </row>
    <row r="188" spans="1:19" s="19" customFormat="1" ht="51">
      <c r="A188" s="11">
        <v>48</v>
      </c>
      <c r="B188" s="12" t="s">
        <v>102</v>
      </c>
      <c r="C188" s="12"/>
      <c r="D188" s="13" t="s">
        <v>140</v>
      </c>
      <c r="E188" s="13" t="s">
        <v>8</v>
      </c>
      <c r="F188" s="13"/>
      <c r="G188" s="13" t="s">
        <v>139</v>
      </c>
      <c r="H188" s="13" t="s">
        <v>17</v>
      </c>
      <c r="I188" s="14">
        <v>400</v>
      </c>
      <c r="J188" s="14"/>
      <c r="K188" s="13" t="s">
        <v>4</v>
      </c>
      <c r="L188" s="13">
        <v>200</v>
      </c>
      <c r="M188" s="90" t="s">
        <v>19</v>
      </c>
      <c r="N188" s="90" t="s">
        <v>477</v>
      </c>
      <c r="O188" s="90" t="s">
        <v>484</v>
      </c>
      <c r="P188" s="90" t="s">
        <v>51</v>
      </c>
      <c r="Q188" s="90" t="s">
        <v>245</v>
      </c>
      <c r="R188" s="93">
        <v>50</v>
      </c>
      <c r="S188" s="87">
        <f>(L188*8)/(R188*60)</f>
        <v>0.5333333333333333</v>
      </c>
    </row>
    <row r="189" spans="1:19" s="19" customFormat="1" ht="41.25" customHeight="1">
      <c r="A189" s="103"/>
      <c r="B189" s="100"/>
      <c r="C189" s="30" t="s">
        <v>212</v>
      </c>
      <c r="D189" s="42" t="s">
        <v>321</v>
      </c>
      <c r="E189" s="1" t="s">
        <v>307</v>
      </c>
      <c r="F189" s="1" t="s">
        <v>216</v>
      </c>
      <c r="G189" s="1"/>
      <c r="H189" s="1"/>
      <c r="I189" s="2">
        <v>100</v>
      </c>
      <c r="J189" s="2" t="s">
        <v>308</v>
      </c>
      <c r="K189" s="1"/>
      <c r="L189" s="1"/>
      <c r="M189" s="91"/>
      <c r="N189" s="91"/>
      <c r="O189" s="91"/>
      <c r="P189" s="91"/>
      <c r="Q189" s="91"/>
      <c r="R189" s="94"/>
      <c r="S189" s="88"/>
    </row>
    <row r="190" spans="1:19" s="19" customFormat="1" ht="41.25" customHeight="1">
      <c r="A190" s="104"/>
      <c r="B190" s="101"/>
      <c r="C190" s="30" t="s">
        <v>212</v>
      </c>
      <c r="D190" s="42" t="s">
        <v>322</v>
      </c>
      <c r="E190" s="1" t="s">
        <v>323</v>
      </c>
      <c r="F190" s="1" t="s">
        <v>216</v>
      </c>
      <c r="G190" s="1"/>
      <c r="H190" s="1"/>
      <c r="I190" s="2">
        <v>400</v>
      </c>
      <c r="J190" s="2" t="s">
        <v>308</v>
      </c>
      <c r="K190" s="1"/>
      <c r="L190" s="1"/>
      <c r="M190" s="91"/>
      <c r="N190" s="91"/>
      <c r="O190" s="91"/>
      <c r="P190" s="91"/>
      <c r="Q190" s="91"/>
      <c r="R190" s="94"/>
      <c r="S190" s="88"/>
    </row>
    <row r="191" spans="1:19" s="19" customFormat="1" ht="44.25" customHeight="1">
      <c r="A191" s="104"/>
      <c r="B191" s="101"/>
      <c r="C191" s="30" t="s">
        <v>212</v>
      </c>
      <c r="D191" s="42" t="s">
        <v>326</v>
      </c>
      <c r="E191" s="1" t="s">
        <v>323</v>
      </c>
      <c r="F191" s="1" t="s">
        <v>216</v>
      </c>
      <c r="G191" s="1"/>
      <c r="H191" s="1"/>
      <c r="I191" s="2">
        <v>1300</v>
      </c>
      <c r="J191" s="2" t="s">
        <v>308</v>
      </c>
      <c r="K191" s="1"/>
      <c r="L191" s="1"/>
      <c r="M191" s="91"/>
      <c r="N191" s="91"/>
      <c r="O191" s="91"/>
      <c r="P191" s="91"/>
      <c r="Q191" s="91"/>
      <c r="R191" s="94"/>
      <c r="S191" s="88"/>
    </row>
    <row r="192" spans="1:19" s="19" customFormat="1" ht="43.5" customHeight="1">
      <c r="A192" s="104"/>
      <c r="B192" s="101"/>
      <c r="C192" s="30" t="s">
        <v>212</v>
      </c>
      <c r="D192" s="42" t="s">
        <v>324</v>
      </c>
      <c r="E192" s="1" t="s">
        <v>323</v>
      </c>
      <c r="F192" s="1" t="s">
        <v>216</v>
      </c>
      <c r="G192" s="1"/>
      <c r="H192" s="1"/>
      <c r="I192" s="2">
        <v>400</v>
      </c>
      <c r="J192" s="2" t="s">
        <v>308</v>
      </c>
      <c r="K192" s="1"/>
      <c r="L192" s="1"/>
      <c r="M192" s="91"/>
      <c r="N192" s="91"/>
      <c r="O192" s="91"/>
      <c r="P192" s="91"/>
      <c r="Q192" s="91"/>
      <c r="R192" s="94"/>
      <c r="S192" s="88"/>
    </row>
    <row r="193" spans="1:19" s="19" customFormat="1" ht="43.5" customHeight="1">
      <c r="A193" s="104"/>
      <c r="B193" s="101"/>
      <c r="C193" s="30" t="s">
        <v>212</v>
      </c>
      <c r="D193" s="42" t="s">
        <v>325</v>
      </c>
      <c r="E193" s="1" t="s">
        <v>312</v>
      </c>
      <c r="F193" s="1" t="s">
        <v>216</v>
      </c>
      <c r="G193" s="1"/>
      <c r="H193" s="1"/>
      <c r="I193" s="2">
        <v>100</v>
      </c>
      <c r="J193" s="2" t="s">
        <v>308</v>
      </c>
      <c r="K193" s="1"/>
      <c r="L193" s="1"/>
      <c r="M193" s="91"/>
      <c r="N193" s="91"/>
      <c r="O193" s="91"/>
      <c r="P193" s="91"/>
      <c r="Q193" s="91"/>
      <c r="R193" s="94"/>
      <c r="S193" s="88"/>
    </row>
    <row r="194" spans="1:19" s="19" customFormat="1" ht="42" customHeight="1">
      <c r="A194" s="105"/>
      <c r="B194" s="102"/>
      <c r="C194" s="30" t="s">
        <v>212</v>
      </c>
      <c r="D194" s="42" t="s">
        <v>327</v>
      </c>
      <c r="E194" s="1" t="s">
        <v>312</v>
      </c>
      <c r="F194" s="1" t="s">
        <v>216</v>
      </c>
      <c r="G194" s="1"/>
      <c r="H194" s="1"/>
      <c r="I194" s="2" t="s">
        <v>328</v>
      </c>
      <c r="J194" s="2" t="s">
        <v>308</v>
      </c>
      <c r="K194" s="1"/>
      <c r="L194" s="1"/>
      <c r="M194" s="92"/>
      <c r="N194" s="92"/>
      <c r="O194" s="92"/>
      <c r="P194" s="92"/>
      <c r="Q194" s="92"/>
      <c r="R194" s="95"/>
      <c r="S194" s="89"/>
    </row>
    <row r="195" spans="1:19" s="19" customFormat="1" ht="42.75" customHeight="1">
      <c r="A195" s="11">
        <v>49</v>
      </c>
      <c r="B195" s="15" t="s">
        <v>103</v>
      </c>
      <c r="C195" s="15"/>
      <c r="D195" s="22" t="s">
        <v>195</v>
      </c>
      <c r="E195" s="13" t="s">
        <v>8</v>
      </c>
      <c r="F195" s="13"/>
      <c r="G195" s="13" t="s">
        <v>139</v>
      </c>
      <c r="H195" s="13" t="s">
        <v>17</v>
      </c>
      <c r="I195" s="14">
        <v>400</v>
      </c>
      <c r="J195" s="14"/>
      <c r="K195" s="13" t="s">
        <v>4</v>
      </c>
      <c r="L195" s="13">
        <v>200</v>
      </c>
      <c r="M195" s="90" t="s">
        <v>242</v>
      </c>
      <c r="N195" s="90" t="s">
        <v>487</v>
      </c>
      <c r="O195" s="90" t="s">
        <v>454</v>
      </c>
      <c r="P195" s="90" t="s">
        <v>51</v>
      </c>
      <c r="Q195" s="90" t="s">
        <v>7</v>
      </c>
      <c r="R195" s="93">
        <v>50</v>
      </c>
      <c r="S195" s="87">
        <f>(L195*8)/(R195*60)</f>
        <v>0.5333333333333333</v>
      </c>
    </row>
    <row r="196" spans="1:19" s="19" customFormat="1" ht="42.75" customHeight="1">
      <c r="A196" s="18"/>
      <c r="B196" s="42"/>
      <c r="C196" s="30" t="s">
        <v>212</v>
      </c>
      <c r="D196" s="42" t="s">
        <v>330</v>
      </c>
      <c r="E196" s="1" t="s">
        <v>117</v>
      </c>
      <c r="F196" s="1" t="s">
        <v>329</v>
      </c>
      <c r="G196" s="1"/>
      <c r="H196" s="1"/>
      <c r="I196" s="2">
        <v>8000</v>
      </c>
      <c r="J196" s="2" t="s">
        <v>308</v>
      </c>
      <c r="K196" s="1"/>
      <c r="L196" s="1"/>
      <c r="M196" s="92"/>
      <c r="N196" s="92"/>
      <c r="O196" s="92"/>
      <c r="P196" s="92"/>
      <c r="Q196" s="92"/>
      <c r="R196" s="95"/>
      <c r="S196" s="89"/>
    </row>
    <row r="197" spans="1:19" s="19" customFormat="1" ht="54" customHeight="1">
      <c r="A197" s="11">
        <v>50</v>
      </c>
      <c r="B197" s="12" t="s">
        <v>105</v>
      </c>
      <c r="C197" s="12"/>
      <c r="D197" s="23" t="s">
        <v>104</v>
      </c>
      <c r="E197" s="13" t="s">
        <v>8</v>
      </c>
      <c r="F197" s="13"/>
      <c r="G197" s="13" t="s">
        <v>139</v>
      </c>
      <c r="H197" s="13" t="s">
        <v>17</v>
      </c>
      <c r="I197" s="14">
        <v>400</v>
      </c>
      <c r="J197" s="14"/>
      <c r="K197" s="13" t="s">
        <v>4</v>
      </c>
      <c r="L197" s="13">
        <v>200</v>
      </c>
      <c r="M197" s="90" t="s">
        <v>19</v>
      </c>
      <c r="N197" s="90" t="s">
        <v>488</v>
      </c>
      <c r="O197" s="90" t="s">
        <v>455</v>
      </c>
      <c r="P197" s="90" t="s">
        <v>51</v>
      </c>
      <c r="Q197" s="90" t="s">
        <v>7</v>
      </c>
      <c r="R197" s="116">
        <v>30</v>
      </c>
      <c r="S197" s="87">
        <f>(L197*8)/(R197*60)</f>
        <v>0.8888888888888888</v>
      </c>
    </row>
    <row r="198" spans="1:19" s="19" customFormat="1" ht="45.75" customHeight="1">
      <c r="A198" s="129"/>
      <c r="B198" s="129"/>
      <c r="C198" s="29" t="s">
        <v>211</v>
      </c>
      <c r="D198" s="30" t="s">
        <v>238</v>
      </c>
      <c r="E198" s="29" t="s">
        <v>224</v>
      </c>
      <c r="F198" s="30" t="s">
        <v>240</v>
      </c>
      <c r="G198" s="29" t="s">
        <v>139</v>
      </c>
      <c r="H198" s="29" t="s">
        <v>9</v>
      </c>
      <c r="I198" s="31">
        <v>2000</v>
      </c>
      <c r="J198" s="31"/>
      <c r="K198" s="29" t="s">
        <v>69</v>
      </c>
      <c r="L198" s="29">
        <v>2000</v>
      </c>
      <c r="M198" s="92"/>
      <c r="N198" s="92"/>
      <c r="O198" s="92"/>
      <c r="P198" s="92"/>
      <c r="Q198" s="92"/>
      <c r="R198" s="118"/>
      <c r="S198" s="89"/>
    </row>
    <row r="199" spans="1:19" s="19" customFormat="1" ht="45.75" customHeight="1">
      <c r="A199" s="11">
        <v>51</v>
      </c>
      <c r="B199" s="12" t="s">
        <v>141</v>
      </c>
      <c r="C199" s="12"/>
      <c r="D199" s="12" t="s">
        <v>143</v>
      </c>
      <c r="E199" s="13" t="s">
        <v>196</v>
      </c>
      <c r="F199" s="13"/>
      <c r="G199" s="13" t="s">
        <v>81</v>
      </c>
      <c r="H199" s="13" t="s">
        <v>173</v>
      </c>
      <c r="I199" s="14">
        <v>15000</v>
      </c>
      <c r="J199" s="14"/>
      <c r="K199" s="13" t="s">
        <v>4</v>
      </c>
      <c r="L199" s="13">
        <v>12000</v>
      </c>
      <c r="M199" s="9" t="s">
        <v>176</v>
      </c>
      <c r="N199" s="9" t="s">
        <v>477</v>
      </c>
      <c r="O199" s="9" t="s">
        <v>489</v>
      </c>
      <c r="P199" s="9" t="s">
        <v>51</v>
      </c>
      <c r="Q199" s="9" t="s">
        <v>245</v>
      </c>
      <c r="R199" s="10">
        <v>120</v>
      </c>
      <c r="S199" s="83">
        <f>(L199*8)/(R199*60)</f>
        <v>13.333333333333334</v>
      </c>
    </row>
    <row r="200" spans="1:19" s="19" customFormat="1" ht="45.75" customHeight="1">
      <c r="A200" s="11" t="s">
        <v>181</v>
      </c>
      <c r="B200" s="12" t="s">
        <v>142</v>
      </c>
      <c r="C200" s="12"/>
      <c r="D200" s="12" t="s">
        <v>143</v>
      </c>
      <c r="E200" s="13" t="s">
        <v>196</v>
      </c>
      <c r="F200" s="13"/>
      <c r="G200" s="13" t="s">
        <v>81</v>
      </c>
      <c r="H200" s="13" t="s">
        <v>173</v>
      </c>
      <c r="I200" s="14">
        <v>15000</v>
      </c>
      <c r="J200" s="14"/>
      <c r="K200" s="13" t="s">
        <v>182</v>
      </c>
      <c r="L200" s="13">
        <v>15000</v>
      </c>
      <c r="M200" s="90" t="s">
        <v>63</v>
      </c>
      <c r="N200" s="90" t="s">
        <v>477</v>
      </c>
      <c r="O200" s="90" t="s">
        <v>489</v>
      </c>
      <c r="P200" s="90" t="s">
        <v>51</v>
      </c>
      <c r="Q200" s="90" t="s">
        <v>245</v>
      </c>
      <c r="R200" s="93">
        <v>120</v>
      </c>
      <c r="S200" s="87">
        <f>(L200*8)/(R200*60)</f>
        <v>16.666666666666668</v>
      </c>
    </row>
    <row r="201" spans="1:19" s="19" customFormat="1" ht="38.25">
      <c r="A201" s="18"/>
      <c r="B201" s="3"/>
      <c r="C201" s="30" t="s">
        <v>212</v>
      </c>
      <c r="D201" s="3" t="s">
        <v>331</v>
      </c>
      <c r="E201" s="1" t="s">
        <v>307</v>
      </c>
      <c r="F201" s="1" t="s">
        <v>216</v>
      </c>
      <c r="G201" s="1"/>
      <c r="H201" s="1"/>
      <c r="I201" s="2">
        <v>11500</v>
      </c>
      <c r="J201" s="2" t="s">
        <v>308</v>
      </c>
      <c r="K201" s="1"/>
      <c r="L201" s="1"/>
      <c r="M201" s="91"/>
      <c r="N201" s="91"/>
      <c r="O201" s="91"/>
      <c r="P201" s="91"/>
      <c r="Q201" s="91"/>
      <c r="R201" s="94"/>
      <c r="S201" s="88"/>
    </row>
    <row r="202" spans="1:19" s="19" customFormat="1" ht="76.5">
      <c r="A202" s="18"/>
      <c r="B202" s="3"/>
      <c r="C202" s="3" t="s">
        <v>341</v>
      </c>
      <c r="D202" s="3" t="s">
        <v>342</v>
      </c>
      <c r="E202" s="1" t="s">
        <v>340</v>
      </c>
      <c r="F202" s="1" t="s">
        <v>303</v>
      </c>
      <c r="G202" s="1" t="s">
        <v>343</v>
      </c>
      <c r="H202" s="1" t="s">
        <v>344</v>
      </c>
      <c r="I202" s="2" t="s">
        <v>336</v>
      </c>
      <c r="J202" s="2" t="s">
        <v>336</v>
      </c>
      <c r="K202" s="1"/>
      <c r="L202" s="1"/>
      <c r="M202" s="92"/>
      <c r="N202" s="92"/>
      <c r="O202" s="92"/>
      <c r="P202" s="92"/>
      <c r="Q202" s="92"/>
      <c r="R202" s="95"/>
      <c r="S202" s="89"/>
    </row>
    <row r="203" spans="1:19" ht="38.25">
      <c r="A203" s="11">
        <v>52</v>
      </c>
      <c r="B203" s="13" t="s">
        <v>200</v>
      </c>
      <c r="C203" s="12"/>
      <c r="D203" s="12" t="s">
        <v>143</v>
      </c>
      <c r="E203" s="13" t="s">
        <v>8</v>
      </c>
      <c r="F203" s="13"/>
      <c r="G203" s="13" t="s">
        <v>81</v>
      </c>
      <c r="H203" s="13" t="s">
        <v>46</v>
      </c>
      <c r="I203" s="14">
        <v>200</v>
      </c>
      <c r="J203" s="14"/>
      <c r="K203" s="13" t="s">
        <v>4</v>
      </c>
      <c r="L203" s="13">
        <v>180</v>
      </c>
      <c r="M203" s="90" t="s">
        <v>19</v>
      </c>
      <c r="N203" s="90" t="s">
        <v>477</v>
      </c>
      <c r="O203" s="90" t="s">
        <v>489</v>
      </c>
      <c r="P203" s="90" t="s">
        <v>51</v>
      </c>
      <c r="Q203" s="90" t="s">
        <v>245</v>
      </c>
      <c r="R203" s="93">
        <v>50</v>
      </c>
      <c r="S203" s="87">
        <f>(L203*8)/(R203*60)</f>
        <v>0.48</v>
      </c>
    </row>
    <row r="204" spans="1:19" ht="76.5">
      <c r="A204" s="18"/>
      <c r="B204" s="3"/>
      <c r="C204" s="3" t="s">
        <v>341</v>
      </c>
      <c r="D204" s="3" t="s">
        <v>345</v>
      </c>
      <c r="E204" s="1" t="s">
        <v>346</v>
      </c>
      <c r="F204" s="1" t="s">
        <v>240</v>
      </c>
      <c r="G204" s="1" t="s">
        <v>343</v>
      </c>
      <c r="H204" s="1" t="s">
        <v>344</v>
      </c>
      <c r="I204" s="2" t="s">
        <v>336</v>
      </c>
      <c r="J204" s="2" t="s">
        <v>336</v>
      </c>
      <c r="K204" s="1"/>
      <c r="L204" s="1"/>
      <c r="M204" s="92"/>
      <c r="N204" s="92"/>
      <c r="O204" s="92"/>
      <c r="P204" s="92"/>
      <c r="Q204" s="92"/>
      <c r="R204" s="95"/>
      <c r="S204" s="89"/>
    </row>
    <row r="205" ht="12" thickBot="1"/>
    <row r="206" spans="2:18" ht="13.5" thickBot="1">
      <c r="B206" s="147" t="s">
        <v>418</v>
      </c>
      <c r="C206" s="148"/>
      <c r="D206" s="149"/>
      <c r="E206" s="53"/>
      <c r="F206" s="147" t="s">
        <v>419</v>
      </c>
      <c r="G206" s="148"/>
      <c r="H206" s="149"/>
      <c r="P206" s="142" t="s">
        <v>434</v>
      </c>
      <c r="Q206" s="143"/>
      <c r="R206" s="54">
        <f>SUMIF(P3:P204,"P1",S3:S204)</f>
        <v>1143.6222222222223</v>
      </c>
    </row>
    <row r="207" spans="2:18" ht="13.5" thickTop="1">
      <c r="B207" s="150" t="s">
        <v>420</v>
      </c>
      <c r="C207" s="151"/>
      <c r="D207" s="152"/>
      <c r="F207" s="150" t="s">
        <v>425</v>
      </c>
      <c r="G207" s="151"/>
      <c r="H207" s="152"/>
      <c r="R207" s="6"/>
    </row>
    <row r="208" spans="2:18" ht="12.75">
      <c r="B208" s="133" t="s">
        <v>421</v>
      </c>
      <c r="C208" s="134"/>
      <c r="D208" s="135"/>
      <c r="F208" s="133" t="s">
        <v>426</v>
      </c>
      <c r="G208" s="134"/>
      <c r="H208" s="135"/>
      <c r="P208" s="142" t="s">
        <v>435</v>
      </c>
      <c r="Q208" s="143"/>
      <c r="R208" s="54">
        <f>SUMIF(P3:P204,"P2",S3:S204)</f>
        <v>369.5555555555556</v>
      </c>
    </row>
    <row r="209" spans="2:18" ht="12.75">
      <c r="B209" s="133" t="s">
        <v>422</v>
      </c>
      <c r="C209" s="134"/>
      <c r="D209" s="135"/>
      <c r="F209" s="133" t="s">
        <v>427</v>
      </c>
      <c r="G209" s="134"/>
      <c r="H209" s="135"/>
      <c r="R209" s="6"/>
    </row>
    <row r="210" spans="2:18" ht="12.75">
      <c r="B210" s="133" t="s">
        <v>423</v>
      </c>
      <c r="C210" s="134"/>
      <c r="D210" s="135"/>
      <c r="F210" s="133" t="s">
        <v>428</v>
      </c>
      <c r="G210" s="134"/>
      <c r="H210" s="135"/>
      <c r="P210" s="142" t="s">
        <v>436</v>
      </c>
      <c r="Q210" s="143"/>
      <c r="R210" s="54">
        <f>SUMIF(P3:P204,"P3",S3:S204)</f>
        <v>600.5688888888888</v>
      </c>
    </row>
    <row r="211" spans="2:18" ht="13.5" thickBot="1">
      <c r="B211" s="144" t="s">
        <v>424</v>
      </c>
      <c r="C211" s="145"/>
      <c r="D211" s="146"/>
      <c r="F211" s="133" t="s">
        <v>429</v>
      </c>
      <c r="G211" s="134"/>
      <c r="H211" s="135"/>
      <c r="R211" s="6"/>
    </row>
    <row r="212" spans="6:18" ht="13.5" thickBot="1">
      <c r="F212" s="133" t="s">
        <v>430</v>
      </c>
      <c r="G212" s="134"/>
      <c r="H212" s="135"/>
      <c r="K212" s="55"/>
      <c r="P212" s="140" t="s">
        <v>437</v>
      </c>
      <c r="Q212" s="141"/>
      <c r="R212" s="8">
        <f>SUM(S3:S204)</f>
        <v>2113.746666666666</v>
      </c>
    </row>
    <row r="213" spans="6:8" ht="12.75">
      <c r="F213" s="133" t="s">
        <v>431</v>
      </c>
      <c r="G213" s="134"/>
      <c r="H213" s="135"/>
    </row>
    <row r="214" spans="6:8" ht="12.75">
      <c r="F214" s="133" t="s">
        <v>432</v>
      </c>
      <c r="G214" s="134"/>
      <c r="H214" s="135"/>
    </row>
    <row r="215" spans="6:8" ht="13.5" thickBot="1">
      <c r="F215" s="144" t="s">
        <v>433</v>
      </c>
      <c r="G215" s="145"/>
      <c r="H215" s="146"/>
    </row>
    <row r="216" spans="6:8" ht="12.75">
      <c r="F216" s="154"/>
      <c r="G216" s="154"/>
      <c r="H216" s="154"/>
    </row>
    <row r="217" spans="2:8" ht="12.75">
      <c r="B217" s="52" t="s">
        <v>202</v>
      </c>
      <c r="F217" s="63"/>
      <c r="G217" s="63"/>
      <c r="H217" s="63"/>
    </row>
    <row r="218" ht="11.25">
      <c r="B218" s="52" t="s">
        <v>203</v>
      </c>
    </row>
    <row r="219" spans="2:3" ht="11.25">
      <c r="B219" s="56" t="s">
        <v>209</v>
      </c>
      <c r="C219" s="56"/>
    </row>
    <row r="220" ht="11.25">
      <c r="B220" s="52" t="s">
        <v>204</v>
      </c>
    </row>
    <row r="221" ht="11.25">
      <c r="B221" s="52" t="s">
        <v>205</v>
      </c>
    </row>
    <row r="222" ht="11.25">
      <c r="B222" s="52" t="s">
        <v>206</v>
      </c>
    </row>
    <row r="223" ht="11.25">
      <c r="B223" s="52" t="s">
        <v>207</v>
      </c>
    </row>
    <row r="224" ht="11.25">
      <c r="B224" s="52" t="s">
        <v>208</v>
      </c>
    </row>
  </sheetData>
  <sheetProtection/>
  <mergeCells count="358">
    <mergeCell ref="O169:O172"/>
    <mergeCell ref="N173:N176"/>
    <mergeCell ref="O173:O176"/>
    <mergeCell ref="N177:N179"/>
    <mergeCell ref="P197:P198"/>
    <mergeCell ref="Q197:Q198"/>
    <mergeCell ref="R197:R198"/>
    <mergeCell ref="O188:O194"/>
    <mergeCell ref="N195:N196"/>
    <mergeCell ref="O195:O196"/>
    <mergeCell ref="N197:N198"/>
    <mergeCell ref="O197:O198"/>
    <mergeCell ref="R200:R202"/>
    <mergeCell ref="S200:S202"/>
    <mergeCell ref="N180:N187"/>
    <mergeCell ref="O177:O179"/>
    <mergeCell ref="N203:N204"/>
    <mergeCell ref="O203:O204"/>
    <mergeCell ref="P203:P204"/>
    <mergeCell ref="Q203:Q204"/>
    <mergeCell ref="R203:R204"/>
    <mergeCell ref="O180:O187"/>
    <mergeCell ref="S159:S162"/>
    <mergeCell ref="N121:N123"/>
    <mergeCell ref="N124:N126"/>
    <mergeCell ref="S203:S204"/>
    <mergeCell ref="S180:S187"/>
    <mergeCell ref="M200:M202"/>
    <mergeCell ref="N200:N202"/>
    <mergeCell ref="O200:O202"/>
    <mergeCell ref="P200:P202"/>
    <mergeCell ref="Q200:Q202"/>
    <mergeCell ref="R96:R116"/>
    <mergeCell ref="S96:S116"/>
    <mergeCell ref="M117:M120"/>
    <mergeCell ref="N117:N120"/>
    <mergeCell ref="O117:O120"/>
    <mergeCell ref="P117:P120"/>
    <mergeCell ref="Q117:Q120"/>
    <mergeCell ref="R117:R120"/>
    <mergeCell ref="S117:S120"/>
    <mergeCell ref="N3:N17"/>
    <mergeCell ref="O3:O17"/>
    <mergeCell ref="N21:N26"/>
    <mergeCell ref="O21:O26"/>
    <mergeCell ref="N27:N32"/>
    <mergeCell ref="M33:M40"/>
    <mergeCell ref="N33:N40"/>
    <mergeCell ref="S33:S40"/>
    <mergeCell ref="M91:M95"/>
    <mergeCell ref="N91:N95"/>
    <mergeCell ref="O91:O95"/>
    <mergeCell ref="P91:P95"/>
    <mergeCell ref="Q91:Q95"/>
    <mergeCell ref="R91:R95"/>
    <mergeCell ref="S91:S95"/>
    <mergeCell ref="N41:N43"/>
    <mergeCell ref="O41:O43"/>
    <mergeCell ref="O33:O40"/>
    <mergeCell ref="P33:P40"/>
    <mergeCell ref="Q33:Q40"/>
    <mergeCell ref="R33:R40"/>
    <mergeCell ref="F212:H212"/>
    <mergeCell ref="F213:H213"/>
    <mergeCell ref="F208:H208"/>
    <mergeCell ref="F209:H209"/>
    <mergeCell ref="F210:H210"/>
    <mergeCell ref="F211:H211"/>
    <mergeCell ref="F215:H215"/>
    <mergeCell ref="F216:H216"/>
    <mergeCell ref="N86:N87"/>
    <mergeCell ref="M180:M187"/>
    <mergeCell ref="M203:M204"/>
    <mergeCell ref="N88:N90"/>
    <mergeCell ref="F206:H206"/>
    <mergeCell ref="F207:H207"/>
    <mergeCell ref="M96:M116"/>
    <mergeCell ref="N96:N116"/>
    <mergeCell ref="A74:A76"/>
    <mergeCell ref="B89:B90"/>
    <mergeCell ref="A89:A90"/>
    <mergeCell ref="O86:O87"/>
    <mergeCell ref="N54:N57"/>
    <mergeCell ref="F214:H214"/>
    <mergeCell ref="O96:O116"/>
    <mergeCell ref="M159:M162"/>
    <mergeCell ref="N159:N162"/>
    <mergeCell ref="O159:O162"/>
    <mergeCell ref="P212:Q212"/>
    <mergeCell ref="P208:Q208"/>
    <mergeCell ref="B211:D211"/>
    <mergeCell ref="A158:B158"/>
    <mergeCell ref="P206:Q206"/>
    <mergeCell ref="B208:D208"/>
    <mergeCell ref="P210:Q210"/>
    <mergeCell ref="B206:D206"/>
    <mergeCell ref="B207:D207"/>
    <mergeCell ref="B209:D209"/>
    <mergeCell ref="A28:A32"/>
    <mergeCell ref="A55:A57"/>
    <mergeCell ref="Q69:Q71"/>
    <mergeCell ref="A125:A126"/>
    <mergeCell ref="M1:S1"/>
    <mergeCell ref="A1:L1"/>
    <mergeCell ref="M27:M32"/>
    <mergeCell ref="P27:P32"/>
    <mergeCell ref="Q27:Q32"/>
    <mergeCell ref="M3:M17"/>
    <mergeCell ref="B210:D210"/>
    <mergeCell ref="S157:S158"/>
    <mergeCell ref="S188:S194"/>
    <mergeCell ref="A156:B156"/>
    <mergeCell ref="M155:M156"/>
    <mergeCell ref="P155:P156"/>
    <mergeCell ref="Q155:Q156"/>
    <mergeCell ref="R155:R156"/>
    <mergeCell ref="A198:B198"/>
    <mergeCell ref="M197:M198"/>
    <mergeCell ref="B28:B32"/>
    <mergeCell ref="R124:R126"/>
    <mergeCell ref="S124:S126"/>
    <mergeCell ref="Q124:Q126"/>
    <mergeCell ref="R83:R84"/>
    <mergeCell ref="S83:S84"/>
    <mergeCell ref="R54:R57"/>
    <mergeCell ref="S54:S57"/>
    <mergeCell ref="R69:R71"/>
    <mergeCell ref="S69:S71"/>
    <mergeCell ref="B55:B57"/>
    <mergeCell ref="B74:B76"/>
    <mergeCell ref="R27:R32"/>
    <mergeCell ref="S27:S32"/>
    <mergeCell ref="M69:M71"/>
    <mergeCell ref="P69:P71"/>
    <mergeCell ref="B42:B43"/>
    <mergeCell ref="M46:M48"/>
    <mergeCell ref="P46:P48"/>
    <mergeCell ref="Q46:Q48"/>
    <mergeCell ref="R86:R87"/>
    <mergeCell ref="S86:S87"/>
    <mergeCell ref="B125:B126"/>
    <mergeCell ref="A84:B84"/>
    <mergeCell ref="M83:M84"/>
    <mergeCell ref="P83:P84"/>
    <mergeCell ref="Q83:Q84"/>
    <mergeCell ref="P88:P90"/>
    <mergeCell ref="Q88:Q90"/>
    <mergeCell ref="Q121:Q123"/>
    <mergeCell ref="A4:A10"/>
    <mergeCell ref="B22:B26"/>
    <mergeCell ref="A22:A26"/>
    <mergeCell ref="A47:A48"/>
    <mergeCell ref="R41:R43"/>
    <mergeCell ref="S41:S43"/>
    <mergeCell ref="A42:A43"/>
    <mergeCell ref="M41:M43"/>
    <mergeCell ref="P41:P43"/>
    <mergeCell ref="R46:R48"/>
    <mergeCell ref="A118:A119"/>
    <mergeCell ref="B122:B123"/>
    <mergeCell ref="A122:A123"/>
    <mergeCell ref="M88:M90"/>
    <mergeCell ref="R88:R90"/>
    <mergeCell ref="S88:S90"/>
    <mergeCell ref="O88:O90"/>
    <mergeCell ref="A92:B93"/>
    <mergeCell ref="P96:P116"/>
    <mergeCell ref="Q96:Q116"/>
    <mergeCell ref="S21:S26"/>
    <mergeCell ref="S46:S48"/>
    <mergeCell ref="B47:B48"/>
    <mergeCell ref="Q41:Q43"/>
    <mergeCell ref="M124:M126"/>
    <mergeCell ref="P124:P126"/>
    <mergeCell ref="B118:B119"/>
    <mergeCell ref="A87:B87"/>
    <mergeCell ref="M86:M87"/>
    <mergeCell ref="P86:P87"/>
    <mergeCell ref="O27:O32"/>
    <mergeCell ref="N46:N48"/>
    <mergeCell ref="O46:O48"/>
    <mergeCell ref="M50:M53"/>
    <mergeCell ref="S197:S198"/>
    <mergeCell ref="B4:B10"/>
    <mergeCell ref="M21:M26"/>
    <mergeCell ref="P21:P26"/>
    <mergeCell ref="Q21:Q26"/>
    <mergeCell ref="R21:R26"/>
    <mergeCell ref="S121:S123"/>
    <mergeCell ref="N66:N68"/>
    <mergeCell ref="O66:O68"/>
    <mergeCell ref="R121:R123"/>
    <mergeCell ref="S73:S82"/>
    <mergeCell ref="M66:M68"/>
    <mergeCell ref="P66:P68"/>
    <mergeCell ref="Q66:Q68"/>
    <mergeCell ref="R66:R68"/>
    <mergeCell ref="S66:S68"/>
    <mergeCell ref="B189:B194"/>
    <mergeCell ref="R135:R138"/>
    <mergeCell ref="B133:B134"/>
    <mergeCell ref="O121:O123"/>
    <mergeCell ref="O124:O126"/>
    <mergeCell ref="N132:N134"/>
    <mergeCell ref="R139:R140"/>
    <mergeCell ref="P159:P162"/>
    <mergeCell ref="Q159:Q162"/>
    <mergeCell ref="R159:R162"/>
    <mergeCell ref="A189:A194"/>
    <mergeCell ref="M188:M194"/>
    <mergeCell ref="P188:P194"/>
    <mergeCell ref="Q188:Q194"/>
    <mergeCell ref="R188:R194"/>
    <mergeCell ref="R157:R158"/>
    <mergeCell ref="Q177:Q179"/>
    <mergeCell ref="R177:R179"/>
    <mergeCell ref="N157:N158"/>
    <mergeCell ref="O157:O158"/>
    <mergeCell ref="A133:A134"/>
    <mergeCell ref="M132:M134"/>
    <mergeCell ref="P132:P134"/>
    <mergeCell ref="Q132:Q134"/>
    <mergeCell ref="R132:R134"/>
    <mergeCell ref="S132:S134"/>
    <mergeCell ref="O132:O134"/>
    <mergeCell ref="S139:S140"/>
    <mergeCell ref="S153:S154"/>
    <mergeCell ref="M141:M142"/>
    <mergeCell ref="R141:R142"/>
    <mergeCell ref="S141:S142"/>
    <mergeCell ref="N139:N140"/>
    <mergeCell ref="N141:N142"/>
    <mergeCell ref="O141:O142"/>
    <mergeCell ref="O139:O140"/>
    <mergeCell ref="P153:P154"/>
    <mergeCell ref="S173:S176"/>
    <mergeCell ref="M151:M152"/>
    <mergeCell ref="P151:P152"/>
    <mergeCell ref="Q151:Q152"/>
    <mergeCell ref="R151:R152"/>
    <mergeCell ref="S151:S152"/>
    <mergeCell ref="S155:S156"/>
    <mergeCell ref="M157:M158"/>
    <mergeCell ref="R153:R154"/>
    <mergeCell ref="P169:P172"/>
    <mergeCell ref="P157:P158"/>
    <mergeCell ref="Q157:Q158"/>
    <mergeCell ref="B178:B179"/>
    <mergeCell ref="O54:O57"/>
    <mergeCell ref="N69:N71"/>
    <mergeCell ref="O69:O71"/>
    <mergeCell ref="Q86:Q87"/>
    <mergeCell ref="N83:N84"/>
    <mergeCell ref="M54:M57"/>
    <mergeCell ref="P54:P57"/>
    <mergeCell ref="R173:R176"/>
    <mergeCell ref="R164:R168"/>
    <mergeCell ref="S164:S168"/>
    <mergeCell ref="M195:M196"/>
    <mergeCell ref="O83:O84"/>
    <mergeCell ref="N135:N138"/>
    <mergeCell ref="O135:O138"/>
    <mergeCell ref="N147:N150"/>
    <mergeCell ref="O147:O150"/>
    <mergeCell ref="R169:R172"/>
    <mergeCell ref="A178:A179"/>
    <mergeCell ref="B181:B182"/>
    <mergeCell ref="A181:A182"/>
    <mergeCell ref="M153:M154"/>
    <mergeCell ref="M169:M172"/>
    <mergeCell ref="P180:P187"/>
    <mergeCell ref="N153:N154"/>
    <mergeCell ref="O153:O154"/>
    <mergeCell ref="N155:N156"/>
    <mergeCell ref="O155:O156"/>
    <mergeCell ref="P195:P196"/>
    <mergeCell ref="Q195:Q196"/>
    <mergeCell ref="R195:R196"/>
    <mergeCell ref="S195:S196"/>
    <mergeCell ref="M177:M179"/>
    <mergeCell ref="P177:P179"/>
    <mergeCell ref="S177:S179"/>
    <mergeCell ref="Q180:Q187"/>
    <mergeCell ref="R180:R187"/>
    <mergeCell ref="N188:N194"/>
    <mergeCell ref="Q153:Q154"/>
    <mergeCell ref="P141:P142"/>
    <mergeCell ref="Q141:Q142"/>
    <mergeCell ref="P121:P123"/>
    <mergeCell ref="M139:M140"/>
    <mergeCell ref="P139:P140"/>
    <mergeCell ref="Q139:Q140"/>
    <mergeCell ref="N151:N152"/>
    <mergeCell ref="O151:O152"/>
    <mergeCell ref="Q135:Q138"/>
    <mergeCell ref="B174:B176"/>
    <mergeCell ref="A174:A176"/>
    <mergeCell ref="M173:M176"/>
    <mergeCell ref="P173:P176"/>
    <mergeCell ref="Q173:Q176"/>
    <mergeCell ref="Q164:Q168"/>
    <mergeCell ref="B170:B172"/>
    <mergeCell ref="A170:A172"/>
    <mergeCell ref="Q169:Q172"/>
    <mergeCell ref="N169:N172"/>
    <mergeCell ref="S135:S138"/>
    <mergeCell ref="B148:B150"/>
    <mergeCell ref="A148:A150"/>
    <mergeCell ref="M147:M150"/>
    <mergeCell ref="P147:P150"/>
    <mergeCell ref="Q147:Q150"/>
    <mergeCell ref="R147:R150"/>
    <mergeCell ref="S147:S150"/>
    <mergeCell ref="B136:B138"/>
    <mergeCell ref="A136:A138"/>
    <mergeCell ref="S169:S172"/>
    <mergeCell ref="B59:B61"/>
    <mergeCell ref="A59:A61"/>
    <mergeCell ref="B165:B168"/>
    <mergeCell ref="A165:A168"/>
    <mergeCell ref="M164:M168"/>
    <mergeCell ref="P164:P168"/>
    <mergeCell ref="M135:M138"/>
    <mergeCell ref="P135:P138"/>
    <mergeCell ref="M121:M123"/>
    <mergeCell ref="P3:P17"/>
    <mergeCell ref="Q3:Q17"/>
    <mergeCell ref="R3:R17"/>
    <mergeCell ref="S3:S17"/>
    <mergeCell ref="N164:N168"/>
    <mergeCell ref="O164:O168"/>
    <mergeCell ref="N50:N53"/>
    <mergeCell ref="O50:O53"/>
    <mergeCell ref="P50:P53"/>
    <mergeCell ref="Q50:Q53"/>
    <mergeCell ref="R50:R53"/>
    <mergeCell ref="S50:S53"/>
    <mergeCell ref="M58:M63"/>
    <mergeCell ref="N58:N63"/>
    <mergeCell ref="O58:O63"/>
    <mergeCell ref="P58:P63"/>
    <mergeCell ref="Q58:Q63"/>
    <mergeCell ref="R58:R63"/>
    <mergeCell ref="S58:S63"/>
    <mergeCell ref="Q54:Q57"/>
    <mergeCell ref="M73:M82"/>
    <mergeCell ref="N73:N82"/>
    <mergeCell ref="O73:O82"/>
    <mergeCell ref="P73:P82"/>
    <mergeCell ref="Q73:Q82"/>
    <mergeCell ref="R73:R82"/>
    <mergeCell ref="S127:S131"/>
    <mergeCell ref="M127:M131"/>
    <mergeCell ref="N127:N131"/>
    <mergeCell ref="O127:O131"/>
    <mergeCell ref="P127:P131"/>
    <mergeCell ref="Q127:Q131"/>
    <mergeCell ref="R127:R131"/>
  </mergeCells>
  <printOptions/>
  <pageMargins left="0.19" right="1.76" top="0.56" bottom="0.26" header="0.23" footer="0.24"/>
  <pageSetup fitToHeight="2" fitToWidth="1" horizontalDpi="600" verticalDpi="600" orientation="portrait" paperSize="9" scale="56" r:id="rId1"/>
  <headerFooter alignWithMargins="0">
    <oddHeader>&amp;CDRAFT Regional Requirements for Satellite Data in Central and South America.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cesar.mello</dc:creator>
  <cp:keywords/>
  <dc:description/>
  <cp:lastModifiedBy>Diego Rodrigo M. Souza</cp:lastModifiedBy>
  <cp:lastPrinted>2013-11-08T09:13:47Z</cp:lastPrinted>
  <dcterms:created xsi:type="dcterms:W3CDTF">2009-02-16T18:21:04Z</dcterms:created>
  <dcterms:modified xsi:type="dcterms:W3CDTF">2014-06-16T18:47:36Z</dcterms:modified>
  <cp:category/>
  <cp:version/>
  <cp:contentType/>
  <cp:contentStatus/>
</cp:coreProperties>
</file>